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66925"/>
  <mc:AlternateContent xmlns:mc="http://schemas.openxmlformats.org/markup-compatibility/2006">
    <mc:Choice Requires="x15">
      <x15ac:absPath xmlns:x15ac="http://schemas.microsoft.com/office/spreadsheetml/2010/11/ac" url="https://ofwat-my.sharepoint.com/personal/roshni_natali_ofwat_gov_uk/Documents/Digital Campaigns/REC review 2022/Web pub/"/>
    </mc:Choice>
  </mc:AlternateContent>
  <xr:revisionPtr revIDLastSave="1" documentId="8_{CEAD03B0-94E9-4D1F-9243-8305114FCE7C}" xr6:coauthVersionLast="47" xr6:coauthVersionMax="47" xr10:uidLastSave="{352050E3-07FF-4A7B-A98A-4D69E2FCF29C}"/>
  <bookViews>
    <workbookView xWindow="-98" yWindow="-98" windowWidth="20715" windowHeight="13276" tabRatio="879" firstSheet="1" activeTab="1" xr2:uid="{B84C48E4-137F-4E56-B015-81FEAAB54AFD}"/>
  </bookViews>
  <sheets>
    <sheet name="Cover" sheetId="47" r:id="rId1"/>
    <sheet name="Model information and guide" sheetId="46" r:id="rId2"/>
    <sheet name="Cost outputs &gt;" sheetId="1" r:id="rId3"/>
    <sheet name="Running_costs" sheetId="45" r:id="rId4"/>
    <sheet name="Water_efficiency" sheetId="44" r:id="rId5"/>
    <sheet name="Reg_fees" sheetId="35" r:id="rId6"/>
    <sheet name="Intermediate sheets &gt;" sheetId="10" r:id="rId7"/>
    <sheet name="Aggregation_real" sheetId="20" r:id="rId8"/>
    <sheet name="Input &gt;" sheetId="2" r:id="rId9"/>
    <sheet name="Allocation_output" sheetId="3" r:id="rId10"/>
  </sheets>
  <definedNames>
    <definedName name="_xlnm._FilterDatabase" localSheetId="7" hidden="1">Aggregation_real!$D$3:$AU$58</definedName>
    <definedName name="_xlnm._FilterDatabase" localSheetId="5" hidden="1">Reg_fees!$O$6:$Q$61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46" l="1"/>
  <c r="F44" i="35"/>
  <c r="F45" i="35"/>
  <c r="F46" i="35"/>
  <c r="F47" i="35"/>
  <c r="F48" i="35"/>
  <c r="F44" i="44"/>
  <c r="F45" i="44"/>
  <c r="F46" i="44"/>
  <c r="F47" i="44"/>
  <c r="F48" i="44"/>
  <c r="F45" i="45"/>
  <c r="A1" i="46"/>
  <c r="H12" i="20" l="1"/>
  <c r="D14" i="3"/>
  <c r="H5" i="20" l="1"/>
  <c r="H6" i="20"/>
  <c r="H7" i="20"/>
  <c r="H8" i="20"/>
  <c r="H9" i="20"/>
  <c r="H10" i="20"/>
  <c r="H11"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4" i="20"/>
  <c r="D6" i="3" l="1"/>
  <c r="D7" i="3"/>
  <c r="D8" i="3"/>
  <c r="D9" i="3"/>
  <c r="D10" i="3"/>
  <c r="D11" i="3"/>
  <c r="D12" i="3"/>
  <c r="D13"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5" i="3"/>
  <c r="S4" i="20" l="1"/>
  <c r="S5" i="20"/>
  <c r="K35" i="20"/>
  <c r="K29" i="20"/>
  <c r="K30" i="20"/>
  <c r="K24" i="20"/>
  <c r="K57" i="20"/>
  <c r="K4" i="20"/>
  <c r="L12" i="20"/>
  <c r="K37" i="20"/>
  <c r="K38" i="20"/>
  <c r="K32" i="20"/>
  <c r="K42" i="20"/>
  <c r="K43" i="20"/>
  <c r="K45" i="20"/>
  <c r="K46" i="20"/>
  <c r="K40" i="20"/>
  <c r="K18" i="20"/>
  <c r="K51" i="20"/>
  <c r="K53" i="20"/>
  <c r="K55" i="20"/>
  <c r="K48" i="20"/>
  <c r="K26" i="20"/>
  <c r="K20" i="20"/>
  <c r="K54" i="20"/>
  <c r="K23" i="20"/>
  <c r="K25" i="20"/>
  <c r="K34" i="20"/>
  <c r="K28" i="20"/>
  <c r="K47" i="20"/>
  <c r="K31" i="20"/>
  <c r="K33" i="20"/>
  <c r="K50" i="20"/>
  <c r="K36" i="20"/>
  <c r="K58" i="20"/>
  <c r="K39" i="20"/>
  <c r="K41" i="20"/>
  <c r="K19" i="20"/>
  <c r="K44" i="20"/>
  <c r="K21" i="20"/>
  <c r="K22" i="20"/>
  <c r="K56" i="20"/>
  <c r="K49" i="20"/>
  <c r="K27" i="20"/>
  <c r="K52" i="20"/>
  <c r="AA12" i="20"/>
  <c r="AA53" i="20"/>
  <c r="AA43" i="20"/>
  <c r="AA42" i="20"/>
  <c r="AA41" i="20"/>
  <c r="AA40" i="20"/>
  <c r="AA31" i="20"/>
  <c r="AA30" i="20"/>
  <c r="I5" i="20"/>
  <c r="X55" i="20"/>
  <c r="L46" i="20"/>
  <c r="Z46" i="20"/>
  <c r="N46" i="20"/>
  <c r="P14" i="20"/>
  <c r="Q14" i="20"/>
  <c r="Y23" i="20"/>
  <c r="I23" i="20"/>
  <c r="M38" i="20"/>
  <c r="J38" i="20"/>
  <c r="Q38" i="20"/>
  <c r="T22" i="20"/>
  <c r="R22" i="20"/>
  <c r="M45" i="20"/>
  <c r="Q45" i="20"/>
  <c r="X45" i="20"/>
  <c r="T29" i="20"/>
  <c r="L29" i="20"/>
  <c r="M5" i="20"/>
  <c r="Y39" i="20"/>
  <c r="L39" i="20"/>
  <c r="M54" i="20"/>
  <c r="J54" i="20"/>
  <c r="Q54" i="20"/>
  <c r="T30" i="20"/>
  <c r="I30" i="20"/>
  <c r="Y6" i="20"/>
  <c r="U6" i="20"/>
  <c r="M53" i="20"/>
  <c r="I53" i="20"/>
  <c r="X53" i="20"/>
  <c r="T37" i="20"/>
  <c r="I37" i="20"/>
  <c r="J21" i="20"/>
  <c r="I21" i="20"/>
  <c r="R13" i="20"/>
  <c r="N13" i="20"/>
  <c r="Q52" i="20"/>
  <c r="U52" i="20"/>
  <c r="Y52" i="20"/>
  <c r="X44" i="20"/>
  <c r="V44" i="20"/>
  <c r="Y44" i="20"/>
  <c r="I36" i="20"/>
  <c r="O36" i="20"/>
  <c r="S28" i="20"/>
  <c r="I28" i="20"/>
  <c r="O28" i="20"/>
  <c r="Z20" i="20"/>
  <c r="M12" i="20"/>
  <c r="I4" i="20"/>
  <c r="Y4" i="20"/>
  <c r="V4" i="20"/>
  <c r="U35" i="20"/>
  <c r="R35" i="20"/>
  <c r="S35" i="20"/>
  <c r="M11" i="20"/>
  <c r="R11" i="20"/>
  <c r="O11" i="20"/>
  <c r="O43" i="20"/>
  <c r="L43" i="20"/>
  <c r="AA45" i="20"/>
  <c r="AA35" i="20"/>
  <c r="AA34" i="20"/>
  <c r="AA33" i="20"/>
  <c r="AA32" i="20"/>
  <c r="AA23" i="20"/>
  <c r="AA14" i="20"/>
  <c r="N55" i="20"/>
  <c r="J55" i="20"/>
  <c r="L55" i="20"/>
  <c r="P46" i="20"/>
  <c r="Y46" i="20"/>
  <c r="W14" i="20"/>
  <c r="I14" i="20"/>
  <c r="O23" i="20"/>
  <c r="M23" i="20"/>
  <c r="T38" i="20"/>
  <c r="I38" i="20"/>
  <c r="X22" i="20"/>
  <c r="T45" i="20"/>
  <c r="L45" i="20"/>
  <c r="J29" i="20"/>
  <c r="Z29" i="20"/>
  <c r="T5" i="20"/>
  <c r="X5" i="20"/>
  <c r="O39" i="20"/>
  <c r="T54" i="20"/>
  <c r="R54" i="20"/>
  <c r="R30" i="20"/>
  <c r="P6" i="20"/>
  <c r="K6" i="20"/>
  <c r="W6" i="20"/>
  <c r="T53" i="20"/>
  <c r="J37" i="20"/>
  <c r="R21" i="20"/>
  <c r="N21" i="20"/>
  <c r="U13" i="20"/>
  <c r="X52" i="20"/>
  <c r="V52" i="20"/>
  <c r="O52" i="20"/>
  <c r="I44" i="20"/>
  <c r="O44" i="20"/>
  <c r="S36" i="20"/>
  <c r="J36" i="20"/>
  <c r="Z36" i="20"/>
  <c r="J28" i="20"/>
  <c r="AA37" i="20"/>
  <c r="AA27" i="20"/>
  <c r="AA26" i="20"/>
  <c r="AA25" i="20"/>
  <c r="AA16" i="20"/>
  <c r="AA15" i="20"/>
  <c r="AA4" i="20"/>
  <c r="U55" i="20"/>
  <c r="R55" i="20"/>
  <c r="W46" i="20"/>
  <c r="Q46" i="20"/>
  <c r="M14" i="20"/>
  <c r="J14" i="20"/>
  <c r="U14" i="20"/>
  <c r="V23" i="20"/>
  <c r="T23" i="20"/>
  <c r="R38" i="20"/>
  <c r="O22" i="20"/>
  <c r="J45" i="20"/>
  <c r="R29" i="20"/>
  <c r="N29" i="20"/>
  <c r="Y5" i="20"/>
  <c r="L5" i="20"/>
  <c r="V39" i="20"/>
  <c r="T39" i="20"/>
  <c r="I39" i="20"/>
  <c r="X54" i="20"/>
  <c r="U54" i="20"/>
  <c r="O30" i="20"/>
  <c r="S30" i="20"/>
  <c r="T6" i="20"/>
  <c r="J53" i="20"/>
  <c r="O53" i="20"/>
  <c r="R37" i="20"/>
  <c r="N37" i="20"/>
  <c r="U21" i="20"/>
  <c r="V21" i="20"/>
  <c r="K13" i="20"/>
  <c r="Y13" i="20"/>
  <c r="V13" i="20"/>
  <c r="I52" i="20"/>
  <c r="Z52" i="20"/>
  <c r="S44" i="20"/>
  <c r="J44" i="20"/>
  <c r="Z44" i="20"/>
  <c r="R36" i="20"/>
  <c r="L28" i="20"/>
  <c r="P20" i="20"/>
  <c r="M20" i="20"/>
  <c r="W12" i="20"/>
  <c r="T12" i="20"/>
  <c r="O4" i="20"/>
  <c r="O35" i="20"/>
  <c r="L35" i="20"/>
  <c r="Y11" i="20"/>
  <c r="J11" i="20"/>
  <c r="Z43" i="20"/>
  <c r="I43" i="20"/>
  <c r="AA29" i="20"/>
  <c r="AA19" i="20"/>
  <c r="AA18" i="20"/>
  <c r="AA17" i="20"/>
  <c r="AA7" i="20"/>
  <c r="AA6" i="20"/>
  <c r="AA24" i="20"/>
  <c r="Y55" i="20"/>
  <c r="I55" i="20"/>
  <c r="M46" i="20"/>
  <c r="J46" i="20"/>
  <c r="I46" i="20"/>
  <c r="T14" i="20"/>
  <c r="R14" i="20"/>
  <c r="Z23" i="20"/>
  <c r="W23" i="20"/>
  <c r="P23" i="20"/>
  <c r="O38" i="20"/>
  <c r="S38" i="20"/>
  <c r="V22" i="20"/>
  <c r="U22" i="20"/>
  <c r="R45" i="20"/>
  <c r="N45" i="20"/>
  <c r="I45" i="20"/>
  <c r="U29" i="20"/>
  <c r="V29" i="20"/>
  <c r="P5" i="20"/>
  <c r="J5" i="20"/>
  <c r="N5" i="20"/>
  <c r="Z39" i="20"/>
  <c r="W39" i="20"/>
  <c r="M39" i="20"/>
  <c r="O54" i="20"/>
  <c r="S54" i="20"/>
  <c r="V30" i="20"/>
  <c r="N30" i="20"/>
  <c r="O6" i="20"/>
  <c r="Q6" i="20"/>
  <c r="L6" i="20"/>
  <c r="R53" i="20"/>
  <c r="N53" i="20"/>
  <c r="U37" i="20"/>
  <c r="Z37" i="20"/>
  <c r="Y21" i="20"/>
  <c r="L21" i="20"/>
  <c r="S13" i="20"/>
  <c r="P13" i="20"/>
  <c r="W13" i="20"/>
  <c r="S52" i="20"/>
  <c r="J52" i="20"/>
  <c r="R52" i="20"/>
  <c r="R44" i="20"/>
  <c r="L36" i="20"/>
  <c r="M36" i="20"/>
  <c r="P28" i="20"/>
  <c r="M28" i="20"/>
  <c r="W20" i="20"/>
  <c r="Q12" i="20"/>
  <c r="U12" i="20"/>
  <c r="N12" i="20"/>
  <c r="Q4" i="20"/>
  <c r="X4" i="20"/>
  <c r="V35" i="20"/>
  <c r="N11" i="20"/>
  <c r="W11" i="20"/>
  <c r="Q43" i="20"/>
  <c r="M43" i="20"/>
  <c r="AA21" i="20"/>
  <c r="AA10" i="20"/>
  <c r="AA9" i="20"/>
  <c r="AA8" i="20"/>
  <c r="AA44" i="20"/>
  <c r="AA36" i="20"/>
  <c r="I24" i="20"/>
  <c r="O55" i="20"/>
  <c r="S55" i="20"/>
  <c r="T46" i="20"/>
  <c r="R46" i="20"/>
  <c r="K14" i="20"/>
  <c r="S14" i="20"/>
  <c r="Q23" i="20"/>
  <c r="S23" i="20"/>
  <c r="V38" i="20"/>
  <c r="X38" i="20"/>
  <c r="L22" i="20"/>
  <c r="Z22" i="20"/>
  <c r="N22" i="20"/>
  <c r="U45" i="20"/>
  <c r="Y29" i="20"/>
  <c r="W29" i="20"/>
  <c r="W5" i="20"/>
  <c r="O5" i="20"/>
  <c r="Q39" i="20"/>
  <c r="V54" i="20"/>
  <c r="L30" i="20"/>
  <c r="Z30" i="20"/>
  <c r="Y30" i="20"/>
  <c r="V6" i="20"/>
  <c r="X6" i="20"/>
  <c r="U53" i="20"/>
  <c r="V53" i="20"/>
  <c r="Y37" i="20"/>
  <c r="V37" i="20"/>
  <c r="S21" i="20"/>
  <c r="P21" i="20"/>
  <c r="O21" i="20"/>
  <c r="O13" i="20"/>
  <c r="Z13" i="20"/>
  <c r="T52" i="20"/>
  <c r="L44" i="20"/>
  <c r="M44" i="20"/>
  <c r="P36" i="20"/>
  <c r="W28" i="20"/>
  <c r="Q20" i="20"/>
  <c r="U20" i="20"/>
  <c r="N20" i="20"/>
  <c r="X12" i="20"/>
  <c r="V12" i="20"/>
  <c r="Y12" i="20"/>
  <c r="L4" i="20"/>
  <c r="M4" i="20"/>
  <c r="Z35" i="20"/>
  <c r="I35" i="20"/>
  <c r="T35" i="20"/>
  <c r="AM35" i="20" s="1"/>
  <c r="V11" i="20"/>
  <c r="I11" i="20"/>
  <c r="T11" i="20"/>
  <c r="X43" i="20"/>
  <c r="N19" i="20"/>
  <c r="AA13" i="20"/>
  <c r="AA28" i="20"/>
  <c r="AA20" i="20"/>
  <c r="AA52" i="20"/>
  <c r="AA55" i="20"/>
  <c r="AA54" i="20"/>
  <c r="S22" i="20"/>
  <c r="V55" i="20"/>
  <c r="T55" i="20"/>
  <c r="M55" i="20"/>
  <c r="S46" i="20"/>
  <c r="O14" i="20"/>
  <c r="X14" i="20"/>
  <c r="X23" i="20"/>
  <c r="L38" i="20"/>
  <c r="Z38" i="20"/>
  <c r="N38" i="20"/>
  <c r="P22" i="20"/>
  <c r="Y22" i="20"/>
  <c r="Y45" i="20"/>
  <c r="Z45" i="20"/>
  <c r="S29" i="20"/>
  <c r="P29" i="20"/>
  <c r="O29" i="20"/>
  <c r="Q5" i="20"/>
  <c r="Z5" i="20"/>
  <c r="V5" i="20"/>
  <c r="X39" i="20"/>
  <c r="L54" i="20"/>
  <c r="Z54" i="20"/>
  <c r="N54" i="20"/>
  <c r="P30" i="20"/>
  <c r="U30" i="20"/>
  <c r="Z6" i="20"/>
  <c r="S6" i="20"/>
  <c r="M6" i="20"/>
  <c r="Y53" i="20"/>
  <c r="L53" i="20"/>
  <c r="S37" i="20"/>
  <c r="P37" i="20"/>
  <c r="W37" i="20"/>
  <c r="Z21" i="20"/>
  <c r="W21" i="20"/>
  <c r="M13" i="20"/>
  <c r="Q13" i="20"/>
  <c r="X13" i="20"/>
  <c r="L52" i="20"/>
  <c r="M52" i="20"/>
  <c r="P44" i="20"/>
  <c r="W36" i="20"/>
  <c r="N36" i="20"/>
  <c r="Q28" i="20"/>
  <c r="U28" i="20"/>
  <c r="R28" i="20"/>
  <c r="AA11" i="20"/>
  <c r="AA58" i="20"/>
  <c r="AA57" i="20"/>
  <c r="AA56" i="20"/>
  <c r="AA47" i="20"/>
  <c r="AA46" i="20"/>
  <c r="AA22" i="20"/>
  <c r="Z55" i="20"/>
  <c r="W55" i="20"/>
  <c r="O46" i="20"/>
  <c r="U46" i="20"/>
  <c r="V14" i="20"/>
  <c r="N14" i="20"/>
  <c r="N23" i="20"/>
  <c r="J23" i="20"/>
  <c r="L23" i="20"/>
  <c r="P38" i="20"/>
  <c r="Y38" i="20"/>
  <c r="W22" i="20"/>
  <c r="Q22" i="20"/>
  <c r="S45" i="20"/>
  <c r="P45" i="20"/>
  <c r="V45" i="20"/>
  <c r="Q29" i="20"/>
  <c r="X29" i="20"/>
  <c r="K5" i="20"/>
  <c r="N39" i="20"/>
  <c r="J39" i="20"/>
  <c r="P39" i="20"/>
  <c r="P54" i="20"/>
  <c r="I54" i="20"/>
  <c r="W30" i="20"/>
  <c r="X30" i="20"/>
  <c r="J6" i="20"/>
  <c r="N6" i="20"/>
  <c r="S53" i="20"/>
  <c r="P53" i="20"/>
  <c r="Z53" i="20"/>
  <c r="O37" i="20"/>
  <c r="L37" i="20"/>
  <c r="M21" i="20"/>
  <c r="Q21" i="20"/>
  <c r="X21" i="20"/>
  <c r="T13" i="20"/>
  <c r="I13" i="20"/>
  <c r="P52" i="20"/>
  <c r="W44" i="20"/>
  <c r="T44" i="20"/>
  <c r="Q36" i="20"/>
  <c r="U36" i="20"/>
  <c r="Y36" i="20"/>
  <c r="X28" i="20"/>
  <c r="T28" i="20"/>
  <c r="N28" i="20"/>
  <c r="I20" i="20"/>
  <c r="R20" i="20"/>
  <c r="S12" i="20"/>
  <c r="J12" i="20"/>
  <c r="Z12" i="20"/>
  <c r="N4" i="20"/>
  <c r="Z4" i="20"/>
  <c r="J4" i="20"/>
  <c r="X35" i="20"/>
  <c r="Q11" i="20"/>
  <c r="P11" i="20"/>
  <c r="U43" i="20"/>
  <c r="R43" i="20"/>
  <c r="S43" i="20"/>
  <c r="AA51" i="20"/>
  <c r="R23" i="20"/>
  <c r="U39" i="20"/>
  <c r="Q30" i="20"/>
  <c r="Q37" i="20"/>
  <c r="J20" i="20"/>
  <c r="I12" i="20"/>
  <c r="P4" i="20"/>
  <c r="J35" i="20"/>
  <c r="Z11" i="20"/>
  <c r="V43" i="20"/>
  <c r="J19" i="20"/>
  <c r="W19" i="20"/>
  <c r="U58" i="20"/>
  <c r="R58" i="20"/>
  <c r="P34" i="20"/>
  <c r="I34" i="20"/>
  <c r="Y31" i="20"/>
  <c r="L31" i="20"/>
  <c r="S7" i="20"/>
  <c r="U7" i="20"/>
  <c r="V51" i="20"/>
  <c r="W51" i="20"/>
  <c r="Z27" i="20"/>
  <c r="I27" i="20"/>
  <c r="T27" i="20"/>
  <c r="O50" i="20"/>
  <c r="Q50" i="20"/>
  <c r="V42" i="20"/>
  <c r="N42" i="20"/>
  <c r="L26" i="20"/>
  <c r="Z26" i="20"/>
  <c r="J26" i="20"/>
  <c r="P18" i="20"/>
  <c r="J18" i="20"/>
  <c r="Z10" i="20"/>
  <c r="P10" i="20"/>
  <c r="L10" i="20"/>
  <c r="Y57" i="20"/>
  <c r="O57" i="20"/>
  <c r="S49" i="20"/>
  <c r="W49" i="20"/>
  <c r="P49" i="20"/>
  <c r="X41" i="20"/>
  <c r="Q41" i="20"/>
  <c r="M33" i="20"/>
  <c r="X33" i="20"/>
  <c r="Q33" i="20"/>
  <c r="T25" i="20"/>
  <c r="J17" i="20"/>
  <c r="L17" i="20"/>
  <c r="T9" i="20"/>
  <c r="Q9" i="20"/>
  <c r="Y47" i="20"/>
  <c r="I47" i="20"/>
  <c r="O15" i="20"/>
  <c r="I15" i="20"/>
  <c r="O56" i="20"/>
  <c r="V56" i="20"/>
  <c r="S48" i="20"/>
  <c r="Z48" i="20"/>
  <c r="V48" i="20"/>
  <c r="Z40" i="20"/>
  <c r="L32" i="20"/>
  <c r="AA50" i="20"/>
  <c r="P55" i="20"/>
  <c r="O45" i="20"/>
  <c r="R39" i="20"/>
  <c r="R6" i="20"/>
  <c r="X37" i="20"/>
  <c r="N52" i="20"/>
  <c r="V28" i="20"/>
  <c r="T20" i="20"/>
  <c r="R4" i="20"/>
  <c r="X11" i="20"/>
  <c r="J43" i="20"/>
  <c r="U19" i="20"/>
  <c r="R19" i="20"/>
  <c r="Y58" i="20"/>
  <c r="M58" i="20"/>
  <c r="W34" i="20"/>
  <c r="X34" i="20"/>
  <c r="O31" i="20"/>
  <c r="Y7" i="20"/>
  <c r="V7" i="20"/>
  <c r="Z51" i="20"/>
  <c r="I51" i="20"/>
  <c r="T51" i="20"/>
  <c r="Q27" i="20"/>
  <c r="M27" i="20"/>
  <c r="V50" i="20"/>
  <c r="I50" i="20"/>
  <c r="L42" i="20"/>
  <c r="Z42" i="20"/>
  <c r="X42" i="20"/>
  <c r="P26" i="20"/>
  <c r="W18" i="20"/>
  <c r="J10" i="20"/>
  <c r="S57" i="20"/>
  <c r="W57" i="20"/>
  <c r="Z57" i="20"/>
  <c r="V49" i="20"/>
  <c r="Q49" i="20"/>
  <c r="M41" i="20"/>
  <c r="I41" i="20"/>
  <c r="T33" i="20"/>
  <c r="AM33" i="20" s="1"/>
  <c r="L33" i="20"/>
  <c r="J25" i="20"/>
  <c r="R17" i="20"/>
  <c r="AA49" i="20"/>
  <c r="V46" i="20"/>
  <c r="W45" i="20"/>
  <c r="S39" i="20"/>
  <c r="T21" i="20"/>
  <c r="Q44" i="20"/>
  <c r="Y28" i="20"/>
  <c r="Y20" i="20"/>
  <c r="T4" i="20"/>
  <c r="M35" i="20"/>
  <c r="AF35" i="20" s="1"/>
  <c r="Y19" i="20"/>
  <c r="P19" i="20"/>
  <c r="P58" i="20"/>
  <c r="M34" i="20"/>
  <c r="R34" i="20"/>
  <c r="J34" i="20"/>
  <c r="V31" i="20"/>
  <c r="T31" i="20"/>
  <c r="I31" i="20"/>
  <c r="O7" i="20"/>
  <c r="J7" i="20"/>
  <c r="W7" i="20"/>
  <c r="Q51" i="20"/>
  <c r="M51" i="20"/>
  <c r="X27" i="20"/>
  <c r="L50" i="20"/>
  <c r="Z50" i="20"/>
  <c r="U50" i="20"/>
  <c r="P42" i="20"/>
  <c r="J42" i="20"/>
  <c r="W26" i="20"/>
  <c r="Q26" i="20"/>
  <c r="M18" i="20"/>
  <c r="R18" i="20"/>
  <c r="R10" i="20"/>
  <c r="Q10" i="20"/>
  <c r="I10" i="20"/>
  <c r="X57" i="20"/>
  <c r="P57" i="20"/>
  <c r="M49" i="20"/>
  <c r="X49" i="20"/>
  <c r="T41" i="20"/>
  <c r="L41" i="20"/>
  <c r="J33" i="20"/>
  <c r="AC33" i="20" s="1"/>
  <c r="R25" i="20"/>
  <c r="N25" i="20"/>
  <c r="V25" i="20"/>
  <c r="U17" i="20"/>
  <c r="O17" i="20"/>
  <c r="P9" i="20"/>
  <c r="R9" i="20"/>
  <c r="K9" i="20"/>
  <c r="V47" i="20"/>
  <c r="T47" i="20"/>
  <c r="M47" i="20"/>
  <c r="Z15" i="20"/>
  <c r="S15" i="20"/>
  <c r="M15" i="20"/>
  <c r="M56" i="20"/>
  <c r="L48" i="20"/>
  <c r="R48" i="20"/>
  <c r="AA48" i="20"/>
  <c r="X46" i="20"/>
  <c r="W38" i="20"/>
  <c r="M29" i="20"/>
  <c r="I6" i="20"/>
  <c r="U44" i="20"/>
  <c r="Z28" i="20"/>
  <c r="O20" i="20"/>
  <c r="O12" i="20"/>
  <c r="W4" i="20"/>
  <c r="P35" i="20"/>
  <c r="K11" i="20"/>
  <c r="O19" i="20"/>
  <c r="L19" i="20"/>
  <c r="S19" i="20"/>
  <c r="I58" i="20"/>
  <c r="T34" i="20"/>
  <c r="S34" i="20"/>
  <c r="Z31" i="20"/>
  <c r="P31" i="20"/>
  <c r="M31" i="20"/>
  <c r="T7" i="20"/>
  <c r="I7" i="20"/>
  <c r="X51" i="20"/>
  <c r="N27" i="20"/>
  <c r="J27" i="20"/>
  <c r="P27" i="20"/>
  <c r="P50" i="20"/>
  <c r="Y50" i="20"/>
  <c r="W42" i="20"/>
  <c r="M26" i="20"/>
  <c r="R26" i="20"/>
  <c r="T18" i="20"/>
  <c r="S18" i="20"/>
  <c r="T10" i="20"/>
  <c r="M57" i="20"/>
  <c r="L57" i="20"/>
  <c r="Q57" i="20"/>
  <c r="T49" i="20"/>
  <c r="I49" i="20"/>
  <c r="J41" i="20"/>
  <c r="R33" i="20"/>
  <c r="N33" i="20"/>
  <c r="O33" i="20"/>
  <c r="U25" i="20"/>
  <c r="O25" i="20"/>
  <c r="K17" i="20"/>
  <c r="Y17" i="20"/>
  <c r="Z17" i="20"/>
  <c r="W9" i="20"/>
  <c r="L9" i="20"/>
  <c r="Z47" i="20"/>
  <c r="W47" i="20"/>
  <c r="Q15" i="20"/>
  <c r="W15" i="20"/>
  <c r="L56" i="20"/>
  <c r="R56" i="20"/>
  <c r="P48" i="20"/>
  <c r="T48" i="20"/>
  <c r="AA39" i="20"/>
  <c r="L14" i="20"/>
  <c r="U38" i="20"/>
  <c r="I29" i="20"/>
  <c r="W54" i="20"/>
  <c r="J13" i="20"/>
  <c r="N44" i="20"/>
  <c r="X20" i="20"/>
  <c r="P12" i="20"/>
  <c r="R12" i="20"/>
  <c r="W35" i="20"/>
  <c r="P43" i="20"/>
  <c r="V19" i="20"/>
  <c r="O58" i="20"/>
  <c r="Q58" i="20"/>
  <c r="S58" i="20"/>
  <c r="N34" i="20"/>
  <c r="Q31" i="20"/>
  <c r="W31" i="20"/>
  <c r="P7" i="20"/>
  <c r="Z7" i="20"/>
  <c r="N51" i="20"/>
  <c r="J51" i="20"/>
  <c r="P51" i="20"/>
  <c r="U27" i="20"/>
  <c r="R27" i="20"/>
  <c r="S27" i="20"/>
  <c r="W50" i="20"/>
  <c r="X50" i="20"/>
  <c r="M42" i="20"/>
  <c r="R42" i="20"/>
  <c r="Y42" i="20"/>
  <c r="T26" i="20"/>
  <c r="S26" i="20"/>
  <c r="AL26" i="20" s="1"/>
  <c r="I18" i="20"/>
  <c r="Y18" i="20"/>
  <c r="M10" i="20"/>
  <c r="S10" i="20"/>
  <c r="U10" i="20"/>
  <c r="T57" i="20"/>
  <c r="J49" i="20"/>
  <c r="L49" i="20"/>
  <c r="R41" i="20"/>
  <c r="N41" i="20"/>
  <c r="V41" i="20"/>
  <c r="U33" i="20"/>
  <c r="Z33" i="20"/>
  <c r="Y25" i="20"/>
  <c r="Z25" i="20"/>
  <c r="S17" i="20"/>
  <c r="W17" i="20"/>
  <c r="P17" i="20"/>
  <c r="N9" i="20"/>
  <c r="S9" i="20"/>
  <c r="I9" i="20"/>
  <c r="Q47" i="20"/>
  <c r="S47" i="20"/>
  <c r="X15" i="20"/>
  <c r="K15" i="20"/>
  <c r="P56" i="20"/>
  <c r="J56" i="20"/>
  <c r="W48" i="20"/>
  <c r="Q40" i="20"/>
  <c r="N40" i="20"/>
  <c r="V40" i="20"/>
  <c r="X32" i="20"/>
  <c r="AA38" i="20"/>
  <c r="Z14" i="20"/>
  <c r="M22" i="20"/>
  <c r="Y54" i="20"/>
  <c r="Q53" i="20"/>
  <c r="X36" i="20"/>
  <c r="S20" i="20"/>
  <c r="K12" i="20"/>
  <c r="N35" i="20"/>
  <c r="S11" i="20"/>
  <c r="W43" i="20"/>
  <c r="Z19" i="20"/>
  <c r="I19" i="20"/>
  <c r="V58" i="20"/>
  <c r="X58" i="20"/>
  <c r="O34" i="20"/>
  <c r="Q34" i="20"/>
  <c r="X31" i="20"/>
  <c r="Q7" i="20"/>
  <c r="M7" i="20"/>
  <c r="U51" i="20"/>
  <c r="R51" i="20"/>
  <c r="Y27" i="20"/>
  <c r="M50" i="20"/>
  <c r="R50" i="20"/>
  <c r="J50" i="20"/>
  <c r="T42" i="20"/>
  <c r="S42" i="20"/>
  <c r="N26" i="20"/>
  <c r="Y26" i="20"/>
  <c r="O18" i="20"/>
  <c r="U18" i="20"/>
  <c r="Q18" i="20"/>
  <c r="W10" i="20"/>
  <c r="J57" i="20"/>
  <c r="R49" i="20"/>
  <c r="N49" i="20"/>
  <c r="U41" i="20"/>
  <c r="O41" i="20"/>
  <c r="Y33" i="20"/>
  <c r="S25" i="20"/>
  <c r="W25" i="20"/>
  <c r="I25" i="20"/>
  <c r="AA5" i="20"/>
  <c r="Y14" i="20"/>
  <c r="J22" i="20"/>
  <c r="R5" i="20"/>
  <c r="M30" i="20"/>
  <c r="W53" i="20"/>
  <c r="L13" i="20"/>
  <c r="V36" i="20"/>
  <c r="L20" i="20"/>
  <c r="Y35" i="20"/>
  <c r="L11" i="20"/>
  <c r="N43" i="20"/>
  <c r="Q19" i="20"/>
  <c r="M19" i="20"/>
  <c r="T19" i="20"/>
  <c r="Z58" i="20"/>
  <c r="T58" i="20"/>
  <c r="L58" i="20"/>
  <c r="V34" i="20"/>
  <c r="U34" i="20"/>
  <c r="N31" i="20"/>
  <c r="J31" i="20"/>
  <c r="X7" i="20"/>
  <c r="R7" i="20"/>
  <c r="N7" i="20"/>
  <c r="Y51" i="20"/>
  <c r="S51" i="20"/>
  <c r="O27" i="20"/>
  <c r="L27" i="20"/>
  <c r="T50" i="20"/>
  <c r="S50" i="20"/>
  <c r="Q42" i="20"/>
  <c r="O26" i="20"/>
  <c r="U26" i="20"/>
  <c r="I26" i="20"/>
  <c r="V18" i="20"/>
  <c r="N18" i="20"/>
  <c r="O10" i="20"/>
  <c r="N10" i="20"/>
  <c r="K10" i="20"/>
  <c r="R57" i="20"/>
  <c r="N57" i="20"/>
  <c r="I57" i="20"/>
  <c r="U49" i="20"/>
  <c r="O49" i="20"/>
  <c r="Y41" i="20"/>
  <c r="Z41" i="20"/>
  <c r="S33" i="20"/>
  <c r="W33" i="20"/>
  <c r="P33" i="20"/>
  <c r="X25" i="20"/>
  <c r="P25" i="20"/>
  <c r="M17" i="20"/>
  <c r="X17" i="20"/>
  <c r="Q17" i="20"/>
  <c r="O9" i="20"/>
  <c r="V9" i="20"/>
  <c r="N47" i="20"/>
  <c r="J47" i="20"/>
  <c r="L47" i="20"/>
  <c r="U15" i="20"/>
  <c r="R15" i="20"/>
  <c r="L15" i="20"/>
  <c r="Q56" i="20"/>
  <c r="N56" i="20"/>
  <c r="X48" i="20"/>
  <c r="Y48" i="20"/>
  <c r="U48" i="20"/>
  <c r="Q55" i="20"/>
  <c r="V20" i="20"/>
  <c r="R31" i="20"/>
  <c r="V27" i="20"/>
  <c r="I42" i="20"/>
  <c r="Y10" i="20"/>
  <c r="W41" i="20"/>
  <c r="U47" i="20"/>
  <c r="N15" i="20"/>
  <c r="P15" i="20"/>
  <c r="U56" i="20"/>
  <c r="M48" i="20"/>
  <c r="L40" i="20"/>
  <c r="U40" i="20"/>
  <c r="S32" i="20"/>
  <c r="R32" i="20"/>
  <c r="M32" i="20"/>
  <c r="L24" i="20"/>
  <c r="AE24" i="20" s="1"/>
  <c r="W16" i="20"/>
  <c r="T16" i="20"/>
  <c r="Q8" i="20"/>
  <c r="W8" i="20"/>
  <c r="U16" i="20"/>
  <c r="W32" i="20"/>
  <c r="J24" i="20"/>
  <c r="AC24" i="20" s="1"/>
  <c r="V10" i="20"/>
  <c r="Z49" i="20"/>
  <c r="O32" i="20"/>
  <c r="R16" i="20"/>
  <c r="U23" i="20"/>
  <c r="N58" i="20"/>
  <c r="S31" i="20"/>
  <c r="V26" i="20"/>
  <c r="AO26" i="20" s="1"/>
  <c r="P41" i="20"/>
  <c r="T17" i="20"/>
  <c r="X9" i="20"/>
  <c r="O47" i="20"/>
  <c r="Y15" i="20"/>
  <c r="W56" i="20"/>
  <c r="I56" i="20"/>
  <c r="I40" i="20"/>
  <c r="T32" i="20"/>
  <c r="P24" i="20"/>
  <c r="R24" i="20"/>
  <c r="AK24" i="20" s="1"/>
  <c r="Q16" i="20"/>
  <c r="N16" i="20"/>
  <c r="N8" i="20"/>
  <c r="L8" i="20"/>
  <c r="T15" i="20"/>
  <c r="M24" i="20"/>
  <c r="T43" i="20"/>
  <c r="S24" i="20"/>
  <c r="I22" i="20"/>
  <c r="U4" i="20"/>
  <c r="W58" i="20"/>
  <c r="L7" i="20"/>
  <c r="W27" i="20"/>
  <c r="X26" i="20"/>
  <c r="U57" i="20"/>
  <c r="N17" i="20"/>
  <c r="X47" i="20"/>
  <c r="V15" i="20"/>
  <c r="X56" i="20"/>
  <c r="Q48" i="20"/>
  <c r="I48" i="20"/>
  <c r="J40" i="20"/>
  <c r="U32" i="20"/>
  <c r="W24" i="20"/>
  <c r="T24" i="20"/>
  <c r="X16" i="20"/>
  <c r="Y16" i="20"/>
  <c r="U8" i="20"/>
  <c r="R8" i="20"/>
  <c r="M8" i="20"/>
  <c r="AF8" i="20" s="1"/>
  <c r="Y43" i="20"/>
  <c r="Y49" i="20"/>
  <c r="X40" i="20"/>
  <c r="X8" i="20"/>
  <c r="Y34" i="20"/>
  <c r="I32" i="20"/>
  <c r="P8" i="20"/>
  <c r="U5" i="20"/>
  <c r="Q35" i="20"/>
  <c r="J58" i="20"/>
  <c r="L18" i="20"/>
  <c r="V57" i="20"/>
  <c r="V33" i="20"/>
  <c r="V17" i="20"/>
  <c r="R47" i="20"/>
  <c r="J15" i="20"/>
  <c r="S56" i="20"/>
  <c r="P40" i="20"/>
  <c r="Y40" i="20"/>
  <c r="M40" i="20"/>
  <c r="Q24" i="20"/>
  <c r="AJ24" i="20" s="1"/>
  <c r="N24" i="20"/>
  <c r="K16" i="20"/>
  <c r="O16" i="20"/>
  <c r="V16" i="20"/>
  <c r="Y8" i="20"/>
  <c r="J8" i="20"/>
  <c r="Z34" i="20"/>
  <c r="Z9" i="20"/>
  <c r="N48" i="20"/>
  <c r="Y32" i="20"/>
  <c r="L51" i="20"/>
  <c r="J9" i="20"/>
  <c r="R40" i="20"/>
  <c r="V24" i="20"/>
  <c r="T8" i="20"/>
  <c r="J30" i="20"/>
  <c r="U11" i="20"/>
  <c r="L34" i="20"/>
  <c r="K7" i="20"/>
  <c r="N50" i="20"/>
  <c r="Z18" i="20"/>
  <c r="I33" i="20"/>
  <c r="I17" i="20"/>
  <c r="Y9" i="20"/>
  <c r="W40" i="20"/>
  <c r="P32" i="20"/>
  <c r="N32" i="20"/>
  <c r="X24" i="20"/>
  <c r="Y24" i="20"/>
  <c r="AR24" i="20" s="1"/>
  <c r="U24" i="20"/>
  <c r="S16" i="20"/>
  <c r="Z16" i="20"/>
  <c r="I16" i="20"/>
  <c r="O8" i="20"/>
  <c r="I8" i="20"/>
  <c r="M37" i="20"/>
  <c r="O51" i="20"/>
  <c r="X18" i="20"/>
  <c r="M25" i="20"/>
  <c r="Y56" i="20"/>
  <c r="O40" i="20"/>
  <c r="V32" i="20"/>
  <c r="J16" i="20"/>
  <c r="Z8" i="20"/>
  <c r="O42" i="20"/>
  <c r="L25" i="20"/>
  <c r="Z56" i="20"/>
  <c r="Q32" i="20"/>
  <c r="O24" i="20"/>
  <c r="K8" i="20"/>
  <c r="T36" i="20"/>
  <c r="X19" i="20"/>
  <c r="U31" i="20"/>
  <c r="U42" i="20"/>
  <c r="X10" i="20"/>
  <c r="S41" i="20"/>
  <c r="Q25" i="20"/>
  <c r="M9" i="20"/>
  <c r="U9" i="20"/>
  <c r="P47" i="20"/>
  <c r="T56" i="20"/>
  <c r="J48" i="20"/>
  <c r="S40" i="20"/>
  <c r="T40" i="20"/>
  <c r="Z32" i="20"/>
  <c r="J32" i="20"/>
  <c r="Z24" i="20"/>
  <c r="P16" i="20"/>
  <c r="M16" i="20"/>
  <c r="S8" i="20"/>
  <c r="V8" i="20"/>
  <c r="AO8" i="20" s="1"/>
  <c r="W52" i="20"/>
  <c r="O48" i="20"/>
  <c r="L16" i="20"/>
  <c r="AR33" i="20" l="1"/>
  <c r="AC53" i="20"/>
  <c r="AV4" i="20"/>
  <c r="AU4" i="20"/>
  <c r="AT4" i="20"/>
  <c r="F11" i="45" s="1"/>
  <c r="AJ33" i="20"/>
  <c r="AL53" i="20"/>
  <c r="AK53" i="20"/>
  <c r="AL16" i="20"/>
  <c r="AS33" i="20"/>
  <c r="F31" i="44" s="1"/>
  <c r="AE53" i="20"/>
  <c r="AT5" i="20"/>
  <c r="F12" i="45" s="1"/>
  <c r="AT55" i="20"/>
  <c r="F48" i="45" s="1"/>
  <c r="AT6" i="20"/>
  <c r="AT37" i="20"/>
  <c r="AD41" i="20"/>
  <c r="F37" i="35" s="1"/>
  <c r="AT41" i="20"/>
  <c r="AG41" i="20"/>
  <c r="AT50" i="20"/>
  <c r="AT51" i="20"/>
  <c r="AT47" i="20"/>
  <c r="F42" i="45" s="1"/>
  <c r="AT20" i="20"/>
  <c r="AT21" i="20"/>
  <c r="F24" i="45" s="1"/>
  <c r="AT17" i="20"/>
  <c r="AT23" i="20"/>
  <c r="AT42" i="20"/>
  <c r="F39" i="45" s="1"/>
  <c r="AT46" i="20"/>
  <c r="F41" i="45" s="1"/>
  <c r="AT10" i="20"/>
  <c r="AT7" i="20"/>
  <c r="AT14" i="20"/>
  <c r="AT38" i="20"/>
  <c r="F35" i="45" s="1"/>
  <c r="AT56" i="20"/>
  <c r="F49" i="45" s="1"/>
  <c r="AT28" i="20"/>
  <c r="F29" i="45" s="1"/>
  <c r="AT18" i="20"/>
  <c r="F21" i="45" s="1"/>
  <c r="AT15" i="20"/>
  <c r="F20" i="45" s="1"/>
  <c r="AD32" i="20"/>
  <c r="F30" i="35" s="1"/>
  <c r="AT32" i="20"/>
  <c r="AD43" i="20"/>
  <c r="AT43" i="20"/>
  <c r="AT52" i="20"/>
  <c r="AT57" i="20"/>
  <c r="AT13" i="20"/>
  <c r="F18" i="45" s="1"/>
  <c r="AT19" i="20"/>
  <c r="F22" i="45" s="1"/>
  <c r="AT16" i="20"/>
  <c r="AT33" i="20"/>
  <c r="AT53" i="20"/>
  <c r="F46" i="45" s="1"/>
  <c r="AD26" i="20"/>
  <c r="F26" i="35" s="1"/>
  <c r="AT39" i="20"/>
  <c r="F36" i="45" s="1"/>
  <c r="AT49" i="20"/>
  <c r="F44" i="45" s="1"/>
  <c r="AT58" i="20"/>
  <c r="AT36" i="20"/>
  <c r="AT29" i="20"/>
  <c r="AT25" i="20"/>
  <c r="AT34" i="20"/>
  <c r="F33" i="45" s="1"/>
  <c r="AT12" i="20"/>
  <c r="F17" i="45" s="1"/>
  <c r="AT9" i="20"/>
  <c r="AT11" i="20"/>
  <c r="F16" i="45" s="1"/>
  <c r="AT44" i="20"/>
  <c r="AT26" i="20"/>
  <c r="F27" i="45" s="1"/>
  <c r="AD35" i="20"/>
  <c r="F33" i="35" s="1"/>
  <c r="AT35" i="20"/>
  <c r="AT30" i="20"/>
  <c r="AT48" i="20"/>
  <c r="F43" i="45" s="1"/>
  <c r="AT22" i="20"/>
  <c r="AT54" i="20"/>
  <c r="AT8" i="20"/>
  <c r="F15" i="45" s="1"/>
  <c r="AT24" i="20"/>
  <c r="F25" i="45" s="1"/>
  <c r="AD27" i="20"/>
  <c r="F27" i="35" s="1"/>
  <c r="AT27" i="20"/>
  <c r="AT45" i="20"/>
  <c r="F40" i="45" s="1"/>
  <c r="AT31" i="20"/>
  <c r="AD40" i="20"/>
  <c r="F36" i="35" s="1"/>
  <c r="AT40" i="20"/>
  <c r="F37" i="45" s="1"/>
  <c r="AI41" i="20"/>
  <c r="AG43" i="20"/>
  <c r="AF15" i="20"/>
  <c r="AK43" i="20"/>
  <c r="AJ43" i="20"/>
  <c r="AD45" i="20"/>
  <c r="F39" i="35" s="1"/>
  <c r="AK41" i="20"/>
  <c r="AE41" i="20"/>
  <c r="AE12" i="20"/>
  <c r="AQ41" i="20"/>
  <c r="AH10" i="20"/>
  <c r="AG52" i="20"/>
  <c r="AN10" i="20"/>
  <c r="AK10" i="20"/>
  <c r="AQ10" i="20"/>
  <c r="AD10" i="20"/>
  <c r="AC32" i="20"/>
  <c r="AG32" i="20"/>
  <c r="AF32" i="20"/>
  <c r="AG15" i="20"/>
  <c r="AI43" i="20"/>
  <c r="AN32" i="20"/>
  <c r="AS32" i="20"/>
  <c r="F30" i="44" s="1"/>
  <c r="AJ32" i="20"/>
  <c r="AH43" i="20"/>
  <c r="AL32" i="20"/>
  <c r="AQ15" i="20"/>
  <c r="AN43" i="20"/>
  <c r="AH32" i="20"/>
  <c r="AQ43" i="20"/>
  <c r="AM43" i="20"/>
  <c r="AS43" i="20"/>
  <c r="AR43" i="20"/>
  <c r="AO32" i="20"/>
  <c r="AI32" i="20"/>
  <c r="AR32" i="20"/>
  <c r="AM32" i="20"/>
  <c r="AC57" i="20"/>
  <c r="AO43" i="20"/>
  <c r="AJ55" i="20"/>
  <c r="AM48" i="20"/>
  <c r="AC6" i="20"/>
  <c r="AK6" i="20"/>
  <c r="AN9" i="20"/>
  <c r="AL56" i="20"/>
  <c r="AO42" i="20"/>
  <c r="AF42" i="20"/>
  <c r="AP4" i="20"/>
  <c r="AC42" i="20"/>
  <c r="AK23" i="20"/>
  <c r="AJ4" i="20"/>
  <c r="AG18" i="20"/>
  <c r="AL23" i="20"/>
  <c r="AI23" i="20"/>
  <c r="AD4" i="20"/>
  <c r="F10" i="35" s="1"/>
  <c r="AL50" i="20"/>
  <c r="AM44" i="20"/>
  <c r="AF44" i="20"/>
  <c r="AC50" i="20"/>
  <c r="AQ50" i="20"/>
  <c r="AN47" i="20"/>
  <c r="AK50" i="20"/>
  <c r="AS25" i="20"/>
  <c r="F25" i="44" s="1"/>
  <c r="AG50" i="20"/>
  <c r="AD11" i="20"/>
  <c r="F15" i="35" s="1"/>
  <c r="AF18" i="20"/>
  <c r="AS21" i="20"/>
  <c r="F23" i="44" s="1"/>
  <c r="AS6" i="20"/>
  <c r="F12" i="44" s="1"/>
  <c r="AL47" i="20"/>
  <c r="AN34" i="20"/>
  <c r="AF34" i="20"/>
  <c r="AL37" i="20"/>
  <c r="AG54" i="20"/>
  <c r="AO6" i="20"/>
  <c r="AN57" i="20"/>
  <c r="AQ9" i="20"/>
  <c r="AM21" i="20"/>
  <c r="AE31" i="20"/>
  <c r="AK57" i="20"/>
  <c r="AH26" i="20"/>
  <c r="AN18" i="20"/>
  <c r="AJ34" i="20"/>
  <c r="AF31" i="20"/>
  <c r="AC9" i="20"/>
  <c r="AM9" i="20"/>
  <c r="AO17" i="20"/>
  <c r="AK31" i="20"/>
  <c r="AK9" i="20"/>
  <c r="AN49" i="20"/>
  <c r="AE49" i="20"/>
  <c r="AM57" i="20"/>
  <c r="AC26" i="20"/>
  <c r="AH37" i="20"/>
  <c r="AN37" i="20"/>
  <c r="AE57" i="20"/>
  <c r="AI57" i="20"/>
  <c r="AN28" i="20"/>
  <c r="AR57" i="20"/>
  <c r="AM13" i="20"/>
  <c r="AR37" i="20"/>
  <c r="AG45" i="20"/>
  <c r="AG49" i="20"/>
  <c r="AN7" i="20"/>
  <c r="AG37" i="20"/>
  <c r="AG58" i="20"/>
  <c r="AE27" i="20"/>
  <c r="AS7" i="20"/>
  <c r="F13" i="44" s="1"/>
  <c r="AH27" i="20"/>
  <c r="AH58" i="20"/>
  <c r="AI27" i="20"/>
  <c r="AM27" i="20"/>
  <c r="AL27" i="20"/>
  <c r="AJ27" i="20"/>
  <c r="AK27" i="20"/>
  <c r="AO27" i="20"/>
  <c r="AR27" i="20"/>
  <c r="AC12" i="20"/>
  <c r="AO12" i="20"/>
  <c r="AK14" i="20"/>
  <c r="AE58" i="20"/>
  <c r="AJ36" i="20"/>
  <c r="AC58" i="20"/>
  <c r="AK7" i="20"/>
  <c r="AO34" i="20"/>
  <c r="AH34" i="20"/>
  <c r="AK12" i="20"/>
  <c r="AL12" i="20"/>
  <c r="AQ12" i="20"/>
  <c r="AI12" i="20"/>
  <c r="AH12" i="20"/>
  <c r="AG12" i="20"/>
  <c r="AS34" i="20"/>
  <c r="F32" i="44" s="1"/>
  <c r="AD34" i="20"/>
  <c r="F32" i="35" s="1"/>
  <c r="AN12" i="20"/>
  <c r="AR34" i="20"/>
  <c r="AD12" i="20"/>
  <c r="F16" i="35" s="1"/>
  <c r="AG34" i="20"/>
  <c r="AJ12" i="20"/>
  <c r="AL34" i="20"/>
  <c r="AC34" i="20"/>
  <c r="AI34" i="20"/>
  <c r="AE34" i="20"/>
  <c r="AM34" i="20"/>
  <c r="AK34" i="20"/>
  <c r="AQ34" i="20"/>
  <c r="AS12" i="20"/>
  <c r="F16" i="44" s="1"/>
  <c r="AR12" i="20"/>
  <c r="AM12" i="20"/>
  <c r="AI36" i="20"/>
  <c r="AV57" i="20"/>
  <c r="AV26" i="20"/>
  <c r="AV7" i="20"/>
  <c r="AV11" i="20"/>
  <c r="AV46" i="20"/>
  <c r="AC48" i="20"/>
  <c r="AR56" i="20"/>
  <c r="AV16" i="20"/>
  <c r="AV17" i="20"/>
  <c r="AG48" i="20"/>
  <c r="AI8" i="20"/>
  <c r="AV48" i="20"/>
  <c r="AV56" i="20"/>
  <c r="AL25" i="20"/>
  <c r="AJ53" i="20"/>
  <c r="AC25" i="20"/>
  <c r="AV50" i="20"/>
  <c r="AV15" i="20"/>
  <c r="AV12" i="20"/>
  <c r="AV13" i="20"/>
  <c r="AS53" i="20"/>
  <c r="AG14" i="20"/>
  <c r="AO53" i="20"/>
  <c r="AD14" i="20"/>
  <c r="F18" i="35" s="1"/>
  <c r="AV24" i="20"/>
  <c r="AV45" i="20"/>
  <c r="AH53" i="20"/>
  <c r="AC14" i="20"/>
  <c r="AV53" i="20"/>
  <c r="AV20" i="20"/>
  <c r="AV22" i="20"/>
  <c r="AV25" i="20"/>
  <c r="AV6" i="20"/>
  <c r="AV51" i="20"/>
  <c r="AH48" i="20"/>
  <c r="AM56" i="20"/>
  <c r="AS56" i="20"/>
  <c r="AF25" i="20"/>
  <c r="AV33" i="20"/>
  <c r="AM8" i="20"/>
  <c r="AV32" i="20"/>
  <c r="AI33" i="20"/>
  <c r="AG7" i="20"/>
  <c r="AE11" i="20"/>
  <c r="AF7" i="20"/>
  <c r="AO41" i="20"/>
  <c r="AE14" i="20"/>
  <c r="AK33" i="20"/>
  <c r="AV58" i="20"/>
  <c r="AH7" i="20"/>
  <c r="AE33" i="20"/>
  <c r="AV27" i="20"/>
  <c r="AI53" i="20"/>
  <c r="AV54" i="20"/>
  <c r="AI37" i="20"/>
  <c r="AV35" i="20"/>
  <c r="AN53" i="20"/>
  <c r="AS37" i="20"/>
  <c r="AV55" i="20"/>
  <c r="AF53" i="20"/>
  <c r="AV31" i="20"/>
  <c r="AV14" i="20"/>
  <c r="AV41" i="20"/>
  <c r="AV43" i="20"/>
  <c r="AV39" i="20"/>
  <c r="AS41" i="20"/>
  <c r="F37" i="44" s="1"/>
  <c r="AH41" i="20"/>
  <c r="AV34" i="20"/>
  <c r="AR53" i="20"/>
  <c r="AM53" i="20"/>
  <c r="AV38" i="20"/>
  <c r="AV28" i="20"/>
  <c r="AV23" i="20"/>
  <c r="AV10" i="20"/>
  <c r="AV47" i="20"/>
  <c r="AV8" i="20"/>
  <c r="AV40" i="20"/>
  <c r="AR41" i="20"/>
  <c r="AN41" i="20"/>
  <c r="AV19" i="20"/>
  <c r="AV9" i="20"/>
  <c r="AV18" i="20"/>
  <c r="AV49" i="20"/>
  <c r="AD53" i="20"/>
  <c r="AG53" i="20"/>
  <c r="AV52" i="20"/>
  <c r="AV44" i="20"/>
  <c r="AV37" i="20"/>
  <c r="AV30" i="20"/>
  <c r="AV21" i="20"/>
  <c r="AL41" i="20"/>
  <c r="AV42" i="20"/>
  <c r="AV29" i="20"/>
  <c r="AH33" i="20"/>
  <c r="AV36" i="20"/>
  <c r="AQ53" i="20"/>
  <c r="AV5" i="20"/>
  <c r="AC30" i="20"/>
  <c r="AE25" i="20"/>
  <c r="AQ56" i="20"/>
  <c r="AJ8" i="20"/>
  <c r="AJ56" i="20"/>
  <c r="AQ14" i="20"/>
  <c r="AE30" i="20"/>
  <c r="AK30" i="20"/>
  <c r="AJ25" i="20"/>
  <c r="AD8" i="20"/>
  <c r="F14" i="35" s="1"/>
  <c r="AR8" i="20"/>
  <c r="AI25" i="20"/>
  <c r="AS8" i="20"/>
  <c r="F14" i="44" s="1"/>
  <c r="AC8" i="20"/>
  <c r="AL8" i="20"/>
  <c r="AH8" i="20"/>
  <c r="AQ25" i="20"/>
  <c r="AS17" i="20"/>
  <c r="AL17" i="20"/>
  <c r="AR17" i="20"/>
  <c r="AH17" i="20"/>
  <c r="AD17" i="20"/>
  <c r="AN17" i="20"/>
  <c r="AI17" i="20"/>
  <c r="AO20" i="20"/>
  <c r="AQ17" i="20"/>
  <c r="AJ10" i="20"/>
  <c r="AJ17" i="20"/>
  <c r="AF17" i="20"/>
  <c r="AE20" i="20"/>
  <c r="AK17" i="20"/>
  <c r="AM17" i="20"/>
  <c r="AL20" i="20"/>
  <c r="AG17" i="20"/>
  <c r="AQ20" i="20"/>
  <c r="AH20" i="20"/>
  <c r="AR7" i="20"/>
  <c r="AQ21" i="20"/>
  <c r="AH21" i="20"/>
  <c r="AN23" i="20"/>
  <c r="AO9" i="20"/>
  <c r="AD42" i="20"/>
  <c r="F38" i="35" s="1"/>
  <c r="AS26" i="20"/>
  <c r="F26" i="44" s="1"/>
  <c r="AE23" i="20"/>
  <c r="AF9" i="20"/>
  <c r="AN42" i="20"/>
  <c r="AQ24" i="20"/>
  <c r="AO57" i="20"/>
  <c r="AR54" i="20"/>
  <c r="AM26" i="20"/>
  <c r="AI42" i="20"/>
  <c r="AQ42" i="20"/>
  <c r="AS24" i="20"/>
  <c r="F24" i="44" s="1"/>
  <c r="AS9" i="20"/>
  <c r="AM24" i="20"/>
  <c r="AQ26" i="20"/>
  <c r="AK26" i="20"/>
  <c r="AJ26" i="20"/>
  <c r="AH24" i="20"/>
  <c r="AH42" i="20"/>
  <c r="AN24" i="20"/>
  <c r="AR9" i="20"/>
  <c r="AG24" i="20"/>
  <c r="AL24" i="20"/>
  <c r="AN26" i="20"/>
  <c r="AM42" i="20"/>
  <c r="AK49" i="20"/>
  <c r="AF57" i="20"/>
  <c r="AI9" i="20"/>
  <c r="AQ57" i="20"/>
  <c r="AM23" i="20"/>
  <c r="AH23" i="20"/>
  <c r="AS57" i="20"/>
  <c r="AD57" i="20"/>
  <c r="AQ23" i="20"/>
  <c r="AD23" i="20"/>
  <c r="AD49" i="20"/>
  <c r="F43" i="35" s="1"/>
  <c r="AO24" i="20"/>
  <c r="AD50" i="20"/>
  <c r="AD48" i="20"/>
  <c r="F42" i="35" s="1"/>
  <c r="AD24" i="20"/>
  <c r="F24" i="35" s="1"/>
  <c r="AF24" i="20"/>
  <c r="AI24" i="20"/>
  <c r="AO10" i="20"/>
  <c r="AK32" i="20"/>
  <c r="AR10" i="20"/>
  <c r="AH9" i="20"/>
  <c r="AG10" i="20"/>
  <c r="AJ42" i="20"/>
  <c r="AM50" i="20"/>
  <c r="AM58" i="20"/>
  <c r="AR26" i="20"/>
  <c r="AL42" i="20"/>
  <c r="AF50" i="20"/>
  <c r="AQ58" i="20"/>
  <c r="AQ32" i="20"/>
  <c r="AL9" i="20"/>
  <c r="AC49" i="20"/>
  <c r="AL10" i="20"/>
  <c r="AR42" i="20"/>
  <c r="AN27" i="20"/>
  <c r="AL58" i="20"/>
  <c r="AE9" i="20"/>
  <c r="AM49" i="20"/>
  <c r="AM10" i="20"/>
  <c r="AF26" i="20"/>
  <c r="AC27" i="20"/>
  <c r="AC10" i="20"/>
  <c r="AS42" i="20"/>
  <c r="F38" i="44" s="1"/>
  <c r="AF58" i="20"/>
  <c r="AE32" i="20"/>
  <c r="AE10" i="20"/>
  <c r="AE26" i="20"/>
  <c r="AS27" i="20"/>
  <c r="F27" i="44" s="1"/>
  <c r="AC23" i="20"/>
  <c r="AJ23" i="20"/>
  <c r="AS23" i="20"/>
  <c r="AO23" i="20"/>
  <c r="AR49" i="20"/>
  <c r="AS49" i="20"/>
  <c r="F43" i="44" s="1"/>
  <c r="AH49" i="20"/>
  <c r="AG57" i="20"/>
  <c r="AS58" i="20"/>
  <c r="AG26" i="20"/>
  <c r="AO58" i="20"/>
  <c r="AG9" i="20"/>
  <c r="AF10" i="20"/>
  <c r="AK42" i="20"/>
  <c r="AJ58" i="20"/>
  <c r="AJ57" i="20"/>
  <c r="AG27" i="20"/>
  <c r="AD9" i="20"/>
  <c r="AQ27" i="20"/>
  <c r="AL57" i="20"/>
  <c r="AI26" i="20"/>
  <c r="AE42" i="20"/>
  <c r="AF27" i="20"/>
  <c r="AC43" i="20"/>
  <c r="AJ9" i="20"/>
  <c r="AG42" i="20"/>
  <c r="AL43" i="20"/>
  <c r="AG23" i="20"/>
  <c r="AF43" i="20"/>
  <c r="AE43" i="20"/>
  <c r="AN56" i="20"/>
  <c r="AE17" i="20"/>
  <c r="AC20" i="20"/>
  <c r="AK20" i="20"/>
  <c r="AS16" i="20"/>
  <c r="AD16" i="20"/>
  <c r="AI40" i="20"/>
  <c r="AJ48" i="20"/>
  <c r="AG56" i="20"/>
  <c r="AJ40" i="20"/>
  <c r="AJ41" i="20"/>
  <c r="AO14" i="20"/>
  <c r="AK8" i="20"/>
  <c r="AE8" i="20"/>
  <c r="AR14" i="20"/>
  <c r="AS14" i="20"/>
  <c r="F18" i="44" s="1"/>
  <c r="AR25" i="20"/>
  <c r="AH25" i="20"/>
  <c r="AC41" i="20"/>
  <c r="AM41" i="20"/>
  <c r="AH14" i="20"/>
  <c r="AQ8" i="20"/>
  <c r="AN8" i="20"/>
  <c r="AG8" i="20"/>
  <c r="AN48" i="20"/>
  <c r="AC56" i="20"/>
  <c r="AD25" i="20"/>
  <c r="F25" i="35" s="1"/>
  <c r="AI48" i="20"/>
  <c r="AN25" i="20"/>
  <c r="AO25" i="20"/>
  <c r="AF41" i="20"/>
  <c r="AO56" i="20"/>
  <c r="AM25" i="20"/>
  <c r="AM14" i="20"/>
  <c r="AF48" i="20"/>
  <c r="AR48" i="20"/>
  <c r="AK56" i="20"/>
  <c r="AF56" i="20"/>
  <c r="AG25" i="20"/>
  <c r="AH56" i="20"/>
  <c r="AQ48" i="20"/>
  <c r="AI56" i="20"/>
  <c r="AE56" i="20"/>
  <c r="AK25" i="20"/>
  <c r="AD56" i="20"/>
  <c r="AL14" i="20"/>
  <c r="AN14" i="20"/>
  <c r="AI58" i="20"/>
  <c r="AD55" i="20"/>
  <c r="AH6" i="20"/>
  <c r="AR58" i="20"/>
  <c r="AI10" i="20"/>
  <c r="AG6" i="20"/>
  <c r="AQ6" i="20"/>
  <c r="AI55" i="20"/>
  <c r="AS10" i="20"/>
  <c r="AR50" i="20"/>
  <c r="AF6" i="20"/>
  <c r="AI50" i="20"/>
  <c r="AD58" i="20"/>
  <c r="AL6" i="20"/>
  <c r="AI54" i="20"/>
  <c r="AQ49" i="20"/>
  <c r="AH57" i="20"/>
  <c r="AR20" i="20"/>
  <c r="AC17" i="20"/>
  <c r="AD20" i="20"/>
  <c r="F22" i="35" s="1"/>
  <c r="AM20" i="20"/>
  <c r="AH45" i="20"/>
  <c r="AH15" i="20"/>
  <c r="AH19" i="20"/>
  <c r="AH31" i="20"/>
  <c r="AS54" i="20"/>
  <c r="AH16" i="20"/>
  <c r="AQ29" i="20"/>
  <c r="AH51" i="20"/>
  <c r="AH47" i="20"/>
  <c r="AH29" i="20"/>
  <c r="AM40" i="20"/>
  <c r="AC40" i="20"/>
  <c r="AG16" i="20"/>
  <c r="AK16" i="20"/>
  <c r="AL29" i="20"/>
  <c r="AF16" i="20"/>
  <c r="AH40" i="20"/>
  <c r="AH13" i="20"/>
  <c r="AF23" i="20"/>
  <c r="AH39" i="20"/>
  <c r="AF49" i="20"/>
  <c r="AH18" i="20"/>
  <c r="AM4" i="20"/>
  <c r="AK4" i="20"/>
  <c r="AH35" i="20"/>
  <c r="AC4" i="20"/>
  <c r="AF4" i="20"/>
  <c r="AH4" i="20"/>
  <c r="AO4" i="20"/>
  <c r="AH28" i="20"/>
  <c r="AH46" i="20"/>
  <c r="AH44" i="20"/>
  <c r="AN4" i="20"/>
  <c r="AG4" i="20"/>
  <c r="AE4" i="20"/>
  <c r="AL4" i="20"/>
  <c r="AH11" i="20"/>
  <c r="AB4" i="20"/>
  <c r="AH5" i="20"/>
  <c r="AH54" i="20"/>
  <c r="AH36" i="20"/>
  <c r="AH22" i="20"/>
  <c r="AH50" i="20"/>
  <c r="AI4" i="20"/>
  <c r="AH55" i="20"/>
  <c r="AQ4" i="20"/>
  <c r="AH38" i="20"/>
  <c r="AH30" i="20"/>
  <c r="AH52" i="20"/>
  <c r="AN58" i="20"/>
  <c r="AN50" i="20"/>
  <c r="AK58" i="20"/>
  <c r="AS55" i="20"/>
  <c r="AE50" i="20"/>
  <c r="AF14" i="20"/>
  <c r="AE54" i="20"/>
  <c r="AF12" i="20"/>
  <c r="AE52" i="20"/>
  <c r="AE48" i="20"/>
  <c r="AS50" i="20"/>
  <c r="AJ6" i="20"/>
  <c r="AK48" i="20"/>
  <c r="AN5" i="20"/>
  <c r="AE47" i="20"/>
  <c r="AL51" i="20"/>
  <c r="AO47" i="20"/>
  <c r="AJ51" i="20"/>
  <c r="AO18" i="20"/>
  <c r="AF30" i="20"/>
  <c r="AJ28" i="20"/>
  <c r="AN30" i="20"/>
  <c r="AG20" i="20"/>
  <c r="AE35" i="20"/>
  <c r="AD30" i="20"/>
  <c r="AK35" i="20"/>
  <c r="AQ18" i="20"/>
  <c r="AE18" i="20"/>
  <c r="AR35" i="20"/>
  <c r="AG35" i="20"/>
  <c r="AD28" i="20"/>
  <c r="F28" i="35" s="1"/>
  <c r="AQ35" i="20"/>
  <c r="AI30" i="20"/>
  <c r="AS35" i="20"/>
  <c r="F33" i="44" s="1"/>
  <c r="AG30" i="20"/>
  <c r="AS18" i="20"/>
  <c r="F20" i="44" s="1"/>
  <c r="AC22" i="20"/>
  <c r="AF22" i="20"/>
  <c r="AS28" i="20"/>
  <c r="F28" i="44" s="1"/>
  <c r="AO30" i="20"/>
  <c r="AR18" i="20"/>
  <c r="AR28" i="20"/>
  <c r="AS4" i="20"/>
  <c r="F10" i="44" s="1"/>
  <c r="AG28" i="20"/>
  <c r="AO28" i="20"/>
  <c r="AC18" i="20"/>
  <c r="AJ30" i="20"/>
  <c r="AM28" i="20"/>
  <c r="AL30" i="20"/>
  <c r="AJ35" i="20"/>
  <c r="AL18" i="20"/>
  <c r="AD18" i="20"/>
  <c r="F20" i="35" s="1"/>
  <c r="AI18" i="20"/>
  <c r="AC35" i="20"/>
  <c r="AQ28" i="20"/>
  <c r="AQ30" i="20"/>
  <c r="AR30" i="20"/>
  <c r="AO35" i="20"/>
  <c r="AJ18" i="20"/>
  <c r="AM18" i="20"/>
  <c r="AI35" i="20"/>
  <c r="AK18" i="20"/>
  <c r="AK28" i="20"/>
  <c r="AS30" i="20"/>
  <c r="AM30" i="20"/>
  <c r="AE16" i="20"/>
  <c r="AI16" i="20"/>
  <c r="AR40" i="20"/>
  <c r="AO33" i="20"/>
  <c r="AQ16" i="20"/>
  <c r="AN16" i="20"/>
  <c r="AG47" i="20"/>
  <c r="AR51" i="20"/>
  <c r="AN51" i="20"/>
  <c r="AL11" i="20"/>
  <c r="AG40" i="20"/>
  <c r="AG33" i="20"/>
  <c r="AF29" i="20"/>
  <c r="AC7" i="20"/>
  <c r="AO7" i="20"/>
  <c r="AQ11" i="20"/>
  <c r="AS40" i="20"/>
  <c r="F36" i="44" s="1"/>
  <c r="AF33" i="20"/>
  <c r="AJ11" i="20"/>
  <c r="AF52" i="20"/>
  <c r="AR29" i="20"/>
  <c r="AI47" i="20"/>
  <c r="AK40" i="20"/>
  <c r="AE7" i="20"/>
  <c r="AL33" i="20"/>
  <c r="AQ7" i="20"/>
  <c r="AD33" i="20"/>
  <c r="F31" i="35" s="1"/>
  <c r="AJ7" i="20"/>
  <c r="AD47" i="20"/>
  <c r="F41" i="35" s="1"/>
  <c r="AI51" i="20"/>
  <c r="AG44" i="20"/>
  <c r="AJ21" i="20"/>
  <c r="AE44" i="20"/>
  <c r="AI21" i="20"/>
  <c r="AD29" i="20"/>
  <c r="AJ29" i="20"/>
  <c r="AF37" i="20"/>
  <c r="AQ47" i="20"/>
  <c r="AM16" i="20"/>
  <c r="AN40" i="20"/>
  <c r="AJ47" i="20"/>
  <c r="AC51" i="20"/>
  <c r="AN44" i="20"/>
  <c r="AF47" i="20"/>
  <c r="AD51" i="20"/>
  <c r="AJ37" i="20"/>
  <c r="AF21" i="20"/>
  <c r="AL21" i="20"/>
  <c r="AC16" i="20"/>
  <c r="AD7" i="20"/>
  <c r="F13" i="35" s="1"/>
  <c r="AE51" i="20"/>
  <c r="AK47" i="20"/>
  <c r="AE40" i="20"/>
  <c r="AG51" i="20"/>
  <c r="AS47" i="20"/>
  <c r="F41" i="44" s="1"/>
  <c r="AQ51" i="20"/>
  <c r="AM47" i="20"/>
  <c r="AF51" i="20"/>
  <c r="AJ44" i="20"/>
  <c r="AM51" i="20"/>
  <c r="AR47" i="20"/>
  <c r="AO51" i="20"/>
  <c r="AS11" i="20"/>
  <c r="F15" i="44" s="1"/>
  <c r="AE37" i="20"/>
  <c r="AI29" i="20"/>
  <c r="AO37" i="20"/>
  <c r="AO29" i="20"/>
  <c r="AN29" i="20"/>
  <c r="AL40" i="20"/>
  <c r="AN11" i="20"/>
  <c r="AO16" i="20"/>
  <c r="AF40" i="20"/>
  <c r="AQ40" i="20"/>
  <c r="AR16" i="20"/>
  <c r="AJ16" i="20"/>
  <c r="AC47" i="20"/>
  <c r="AK51" i="20"/>
  <c r="AO40" i="20"/>
  <c r="AN33" i="20"/>
  <c r="AI7" i="20"/>
  <c r="AM7" i="20"/>
  <c r="AS51" i="20"/>
  <c r="AQ37" i="20"/>
  <c r="AQ33" i="20"/>
  <c r="AL7" i="20"/>
  <c r="AI11" i="20"/>
  <c r="AI52" i="20"/>
  <c r="AI44" i="20"/>
  <c r="AD37" i="20"/>
  <c r="AK37" i="20"/>
  <c r="AF55" i="20"/>
  <c r="AO50" i="20"/>
  <c r="AK39" i="20"/>
  <c r="AO5" i="20"/>
  <c r="AM55" i="20"/>
  <c r="AE22" i="20"/>
  <c r="AC52" i="20"/>
  <c r="AS39" i="20"/>
  <c r="F35" i="44" s="1"/>
  <c r="AF20" i="20"/>
  <c r="AS44" i="20"/>
  <c r="AQ54" i="20"/>
  <c r="AK38" i="20"/>
  <c r="AQ52" i="20"/>
  <c r="AQ5" i="20"/>
  <c r="AQ22" i="20"/>
  <c r="AC55" i="20"/>
  <c r="AR44" i="20"/>
  <c r="AC54" i="20"/>
  <c r="AE29" i="20"/>
  <c r="AJ38" i="20"/>
  <c r="AO55" i="20"/>
  <c r="AN20" i="20"/>
  <c r="AJ49" i="20"/>
  <c r="AE6" i="20"/>
  <c r="AP17" i="20"/>
  <c r="AP31" i="20"/>
  <c r="AP15" i="20"/>
  <c r="AB58" i="20"/>
  <c r="AP38" i="20"/>
  <c r="AP45" i="20"/>
  <c r="AB27" i="20"/>
  <c r="AP19" i="20"/>
  <c r="AB54" i="20"/>
  <c r="AU46" i="20"/>
  <c r="AU13" i="20"/>
  <c r="AB35" i="20"/>
  <c r="AP29" i="20"/>
  <c r="AU36" i="20"/>
  <c r="AP11" i="20"/>
  <c r="AP23" i="20"/>
  <c r="AB55" i="20"/>
  <c r="AU19" i="20"/>
  <c r="AD13" i="20"/>
  <c r="F17" i="35" s="1"/>
  <c r="AU15" i="20"/>
  <c r="AS36" i="20"/>
  <c r="AU45" i="20"/>
  <c r="AK13" i="20"/>
  <c r="AU31" i="20"/>
  <c r="F30" i="45"/>
  <c r="AB33" i="20"/>
  <c r="AB32" i="20"/>
  <c r="AP56" i="20"/>
  <c r="AP8" i="20"/>
  <c r="AB16" i="20"/>
  <c r="AB17" i="20"/>
  <c r="AB48" i="20"/>
  <c r="AB56" i="20"/>
  <c r="AI15" i="20"/>
  <c r="AP53" i="20"/>
  <c r="AD15" i="20"/>
  <c r="F19" i="35" s="1"/>
  <c r="AN38" i="20"/>
  <c r="AP9" i="20"/>
  <c r="AL39" i="20"/>
  <c r="AP18" i="20"/>
  <c r="AB50" i="20"/>
  <c r="AB15" i="20"/>
  <c r="AB12" i="20"/>
  <c r="AN36" i="20"/>
  <c r="AB13" i="20"/>
  <c r="AP22" i="20"/>
  <c r="AO22" i="20"/>
  <c r="AU22" i="20"/>
  <c r="AP37" i="20"/>
  <c r="AQ39" i="20"/>
  <c r="AR45" i="20"/>
  <c r="AU28" i="20"/>
  <c r="AP5" i="20"/>
  <c r="AS22" i="20"/>
  <c r="AB24" i="20"/>
  <c r="AF28" i="20"/>
  <c r="AK52" i="20"/>
  <c r="AD21" i="20"/>
  <c r="F23" i="35" s="1"/>
  <c r="AP39" i="20"/>
  <c r="AB45" i="20"/>
  <c r="AF46" i="20"/>
  <c r="AU18" i="20"/>
  <c r="AP12" i="20"/>
  <c r="AR13" i="20"/>
  <c r="AN54" i="20"/>
  <c r="AO52" i="20"/>
  <c r="AM45" i="20"/>
  <c r="AE55" i="20"/>
  <c r="AU35" i="20"/>
  <c r="F34" i="45"/>
  <c r="AL35" i="20"/>
  <c r="AS20" i="20"/>
  <c r="F22" i="44" s="1"/>
  <c r="AD36" i="20"/>
  <c r="AG13" i="20"/>
  <c r="AB53" i="20"/>
  <c r="AJ54" i="20"/>
  <c r="AF5" i="20"/>
  <c r="AM22" i="20"/>
  <c r="AI14" i="20"/>
  <c r="AU30" i="20"/>
  <c r="AP52" i="20"/>
  <c r="AP40" i="20"/>
  <c r="AP27" i="20"/>
  <c r="AR15" i="20"/>
  <c r="AL31" i="20"/>
  <c r="AP33" i="20"/>
  <c r="AB57" i="20"/>
  <c r="AB26" i="20"/>
  <c r="AK5" i="20"/>
  <c r="AJ31" i="20"/>
  <c r="AU39" i="20"/>
  <c r="AJ15" i="20"/>
  <c r="AI31" i="20"/>
  <c r="AL19" i="20"/>
  <c r="AQ46" i="20"/>
  <c r="AL15" i="20"/>
  <c r="AP26" i="20"/>
  <c r="AB31" i="20"/>
  <c r="AP57" i="20"/>
  <c r="AO48" i="20"/>
  <c r="AC19" i="20"/>
  <c r="AU51" i="20"/>
  <c r="AB20" i="20"/>
  <c r="AR38" i="20"/>
  <c r="AN46" i="20"/>
  <c r="AU47" i="20"/>
  <c r="AG36" i="20"/>
  <c r="AQ13" i="20"/>
  <c r="AS5" i="20"/>
  <c r="F11" i="44" s="1"/>
  <c r="AR22" i="20"/>
  <c r="AG19" i="20"/>
  <c r="AO54" i="20"/>
  <c r="AQ38" i="20"/>
  <c r="AK46" i="20"/>
  <c r="AU44" i="20"/>
  <c r="AI28" i="20"/>
  <c r="AL52" i="20"/>
  <c r="AG5" i="20"/>
  <c r="AK45" i="20"/>
  <c r="AU29" i="20"/>
  <c r="AC44" i="20"/>
  <c r="AO21" i="20"/>
  <c r="AG29" i="20"/>
  <c r="AD38" i="20"/>
  <c r="F34" i="35" s="1"/>
  <c r="AJ46" i="20"/>
  <c r="AU16" i="20"/>
  <c r="AC36" i="20"/>
  <c r="AC37" i="20"/>
  <c r="AL5" i="20"/>
  <c r="AD22" i="20"/>
  <c r="AB14" i="20"/>
  <c r="AG55" i="20"/>
  <c r="AN35" i="20"/>
  <c r="AO44" i="20"/>
  <c r="AB21" i="20"/>
  <c r="AN6" i="20"/>
  <c r="AF54" i="20"/>
  <c r="AM29" i="20"/>
  <c r="AC38" i="20"/>
  <c r="AG46" i="20"/>
  <c r="AU40" i="20"/>
  <c r="AN31" i="20"/>
  <c r="AP24" i="20"/>
  <c r="AO15" i="20"/>
  <c r="AM15" i="20"/>
  <c r="AE15" i="20"/>
  <c r="AO19" i="20"/>
  <c r="AS31" i="20"/>
  <c r="F29" i="44" s="1"/>
  <c r="AE19" i="20"/>
  <c r="AU48" i="20"/>
  <c r="AS15" i="20"/>
  <c r="F19" i="44" s="1"/>
  <c r="AB10" i="20"/>
  <c r="AM31" i="20"/>
  <c r="AI19" i="20"/>
  <c r="AO46" i="20"/>
  <c r="AB41" i="20"/>
  <c r="AS48" i="20"/>
  <c r="F42" i="44" s="1"/>
  <c r="AB47" i="20"/>
  <c r="AP51" i="20"/>
  <c r="AR31" i="20"/>
  <c r="AI38" i="20"/>
  <c r="AU56" i="20"/>
  <c r="AJ13" i="20"/>
  <c r="AJ5" i="20"/>
  <c r="AI22" i="20"/>
  <c r="AL22" i="20"/>
  <c r="AJ20" i="20"/>
  <c r="AO38" i="20"/>
  <c r="AU8" i="20"/>
  <c r="AG11" i="20"/>
  <c r="AF36" i="20"/>
  <c r="AP13" i="20"/>
  <c r="AC5" i="20"/>
  <c r="AN22" i="20"/>
  <c r="AR55" i="20"/>
  <c r="AB43" i="20"/>
  <c r="AI20" i="20"/>
  <c r="AL44" i="20"/>
  <c r="AN21" i="20"/>
  <c r="AM6" i="20"/>
  <c r="AB39" i="20"/>
  <c r="AK29" i="20"/>
  <c r="AP46" i="20"/>
  <c r="AU25" i="20"/>
  <c r="F26" i="45"/>
  <c r="AL36" i="20"/>
  <c r="AN13" i="20"/>
  <c r="AK54" i="20"/>
  <c r="AM5" i="20"/>
  <c r="AP14" i="20"/>
  <c r="F19" i="45"/>
  <c r="AU14" i="20"/>
  <c r="AQ44" i="20"/>
  <c r="AR6" i="20"/>
  <c r="AE39" i="20"/>
  <c r="AQ45" i="20"/>
  <c r="AF38" i="20"/>
  <c r="AS46" i="20"/>
  <c r="F40" i="44" s="1"/>
  <c r="AU41" i="20"/>
  <c r="F38" i="45"/>
  <c r="AQ19" i="20"/>
  <c r="AC15" i="20"/>
  <c r="AP58" i="20"/>
  <c r="AK15" i="20"/>
  <c r="AM19" i="20"/>
  <c r="AD31" i="20"/>
  <c r="F29" i="35" s="1"/>
  <c r="AD19" i="20"/>
  <c r="F21" i="35" s="1"/>
  <c r="AP48" i="20"/>
  <c r="AC13" i="20"/>
  <c r="AP47" i="20"/>
  <c r="AP42" i="20"/>
  <c r="AO31" i="20"/>
  <c r="AU49" i="20"/>
  <c r="AL48" i="20"/>
  <c r="AI49" i="20"/>
  <c r="AB34" i="20"/>
  <c r="AP44" i="20"/>
  <c r="AI39" i="20"/>
  <c r="AO45" i="20"/>
  <c r="AU57" i="20"/>
  <c r="AP36" i="20"/>
  <c r="AF13" i="20"/>
  <c r="F47" i="45"/>
  <c r="AU54" i="20"/>
  <c r="AM52" i="20"/>
  <c r="AD39" i="20"/>
  <c r="F35" i="35" s="1"/>
  <c r="AM46" i="20"/>
  <c r="AU9" i="20"/>
  <c r="AE36" i="20"/>
  <c r="AI13" i="20"/>
  <c r="AL54" i="20"/>
  <c r="AI5" i="20"/>
  <c r="AU24" i="20"/>
  <c r="AS52" i="20"/>
  <c r="AM39" i="20"/>
  <c r="AU26" i="20"/>
  <c r="AS29" i="20"/>
  <c r="AB38" i="20"/>
  <c r="AU23" i="20"/>
  <c r="AR4" i="20"/>
  <c r="AB28" i="20"/>
  <c r="AR52" i="20"/>
  <c r="AC21" i="20"/>
  <c r="AJ45" i="20"/>
  <c r="AB23" i="20"/>
  <c r="AE46" i="20"/>
  <c r="AU42" i="20"/>
  <c r="AM36" i="20"/>
  <c r="AB8" i="20"/>
  <c r="AB40" i="20"/>
  <c r="AP32" i="20"/>
  <c r="AP41" i="20"/>
  <c r="AN15" i="20"/>
  <c r="AC31" i="20"/>
  <c r="AF19" i="20"/>
  <c r="AU5" i="20"/>
  <c r="AQ31" i="20"/>
  <c r="AB19" i="20"/>
  <c r="AU38" i="20"/>
  <c r="AB9" i="20"/>
  <c r="AB18" i="20"/>
  <c r="AB49" i="20"/>
  <c r="AR19" i="20"/>
  <c r="AK19" i="20"/>
  <c r="AU50" i="20"/>
  <c r="AP49" i="20"/>
  <c r="AC39" i="20"/>
  <c r="AI45" i="20"/>
  <c r="AU58" i="20"/>
  <c r="AP21" i="20"/>
  <c r="AG38" i="20"/>
  <c r="AL46" i="20"/>
  <c r="AU55" i="20"/>
  <c r="AM11" i="20"/>
  <c r="AJ39" i="20"/>
  <c r="AN45" i="20"/>
  <c r="AL55" i="20"/>
  <c r="AU10" i="20"/>
  <c r="AK44" i="20"/>
  <c r="AL13" i="20"/>
  <c r="AD54" i="20"/>
  <c r="AL38" i="20"/>
  <c r="AU6" i="20"/>
  <c r="F13" i="45"/>
  <c r="AE28" i="20"/>
  <c r="AB52" i="20"/>
  <c r="AO39" i="20"/>
  <c r="AU27" i="20"/>
  <c r="F28" i="45"/>
  <c r="AB44" i="20"/>
  <c r="AP6" i="20"/>
  <c r="AM54" i="20"/>
  <c r="AR46" i="20"/>
  <c r="AU32" i="20"/>
  <c r="F31" i="45"/>
  <c r="AL28" i="20"/>
  <c r="AN52" i="20"/>
  <c r="AB37" i="20"/>
  <c r="AB30" i="20"/>
  <c r="AR39" i="20"/>
  <c r="AF45" i="20"/>
  <c r="AU43" i="20"/>
  <c r="AB22" i="20"/>
  <c r="AP16" i="20"/>
  <c r="AG31" i="20"/>
  <c r="AJ19" i="20"/>
  <c r="AO36" i="20"/>
  <c r="AB25" i="20"/>
  <c r="AP10" i="20"/>
  <c r="AS19" i="20"/>
  <c r="F21" i="44" s="1"/>
  <c r="AQ36" i="20"/>
  <c r="AP50" i="20"/>
  <c r="AP35" i="20"/>
  <c r="AP54" i="20"/>
  <c r="AB7" i="20"/>
  <c r="AB6" i="20"/>
  <c r="AB51" i="20"/>
  <c r="AN19" i="20"/>
  <c r="AL49" i="20"/>
  <c r="AJ50" i="20"/>
  <c r="AN39" i="20"/>
  <c r="AG39" i="20"/>
  <c r="AL45" i="20"/>
  <c r="AP55" i="20"/>
  <c r="AU11" i="20"/>
  <c r="AS38" i="20"/>
  <c r="F34" i="44" s="1"/>
  <c r="AD46" i="20"/>
  <c r="F40" i="35" s="1"/>
  <c r="AU52" i="20"/>
  <c r="AB11" i="20"/>
  <c r="AP28" i="20"/>
  <c r="AU21" i="20"/>
  <c r="AE21" i="20"/>
  <c r="AB46" i="20"/>
  <c r="AU7" i="20"/>
  <c r="F14" i="45"/>
  <c r="AC11" i="20"/>
  <c r="AK36" i="20"/>
  <c r="AD52" i="20"/>
  <c r="AE5" i="20"/>
  <c r="AC45" i="20"/>
  <c r="AK55" i="20"/>
  <c r="AU37" i="20"/>
  <c r="AD44" i="20"/>
  <c r="AG21" i="20"/>
  <c r="AD6" i="20"/>
  <c r="F12" i="35" s="1"/>
  <c r="AC29" i="20"/>
  <c r="AM38" i="20"/>
  <c r="AI46" i="20"/>
  <c r="AU33" i="20"/>
  <c r="F32" i="45"/>
  <c r="AK11" i="20"/>
  <c r="AJ52" i="20"/>
  <c r="AM37" i="20"/>
  <c r="AK22" i="20"/>
  <c r="AR23" i="20"/>
  <c r="AQ55" i="20"/>
  <c r="AU53" i="20"/>
  <c r="AB42" i="20"/>
  <c r="AE13" i="20"/>
  <c r="AP25" i="20"/>
  <c r="AP43" i="20"/>
  <c r="AB29" i="20"/>
  <c r="AP7" i="20"/>
  <c r="AO49" i="20"/>
  <c r="AP34" i="20"/>
  <c r="AR36" i="20"/>
  <c r="AP30" i="20"/>
  <c r="AD5" i="20"/>
  <c r="F11" i="35" s="1"/>
  <c r="AJ22" i="20"/>
  <c r="AS45" i="20"/>
  <c r="F39" i="44" s="1"/>
  <c r="AE38" i="20"/>
  <c r="AU20" i="20"/>
  <c r="F23" i="45"/>
  <c r="AO11" i="20"/>
  <c r="AS13" i="20"/>
  <c r="F17" i="44" s="1"/>
  <c r="AG22" i="20"/>
  <c r="AP20" i="20"/>
  <c r="AR21" i="20"/>
  <c r="AF39" i="20"/>
  <c r="AC46" i="20"/>
  <c r="AU17" i="20"/>
  <c r="AR11" i="20"/>
  <c r="AO13" i="20"/>
  <c r="AR5" i="20"/>
  <c r="AN55" i="20"/>
  <c r="AC28" i="20"/>
  <c r="AK21" i="20"/>
  <c r="AI6" i="20"/>
  <c r="AE45" i="20"/>
  <c r="AU34" i="20"/>
  <c r="AF11" i="20"/>
  <c r="AB36" i="20"/>
  <c r="AJ14" i="20"/>
  <c r="AB5" i="20"/>
  <c r="AU12" i="20"/>
  <c r="E63" i="45" l="1"/>
  <c r="E61" i="45"/>
  <c r="E62" i="45"/>
  <c r="E56" i="45"/>
  <c r="E59" i="45"/>
  <c r="E58" i="45"/>
  <c r="E60" i="45"/>
  <c r="E57" i="45"/>
  <c r="E59" i="44"/>
  <c r="E61" i="35"/>
  <c r="E62" i="44"/>
  <c r="E55" i="35"/>
  <c r="E60" i="44"/>
  <c r="E60" i="35"/>
  <c r="E56" i="44"/>
  <c r="E58" i="44"/>
  <c r="E61" i="44"/>
  <c r="E59" i="35"/>
  <c r="E56" i="35"/>
  <c r="E57" i="35"/>
  <c r="E57" i="44"/>
  <c r="E58" i="35"/>
  <c r="E62" i="35"/>
  <c r="E55" i="44"/>
  <c r="E72" i="44" l="1"/>
  <c r="E68" i="35"/>
  <c r="E71" i="35"/>
  <c r="E72" i="35"/>
  <c r="E70" i="44"/>
  <c r="E69" i="44"/>
  <c r="E71" i="44"/>
  <c r="E68" i="44"/>
  <c r="E70" i="35"/>
  <c r="E70" i="45"/>
  <c r="E69" i="45"/>
  <c r="E72" i="45"/>
  <c r="F56" i="45" s="1"/>
  <c r="E73" i="45"/>
  <c r="E71" i="45"/>
  <c r="E69" i="35"/>
  <c r="H55" i="35" s="1"/>
  <c r="G59" i="35" l="1"/>
  <c r="G58" i="35"/>
  <c r="G55" i="35"/>
  <c r="G56" i="35"/>
  <c r="G57" i="35"/>
  <c r="G63" i="35"/>
  <c r="G60" i="35"/>
  <c r="G61" i="35"/>
  <c r="G62" i="35"/>
  <c r="G61" i="44"/>
  <c r="G62" i="44"/>
  <c r="G58" i="44"/>
  <c r="G57" i="44"/>
  <c r="G63" i="44"/>
  <c r="G55" i="44"/>
  <c r="G56" i="44"/>
  <c r="G59" i="44"/>
  <c r="G60" i="44"/>
  <c r="F57" i="45"/>
  <c r="F59" i="45"/>
  <c r="F60" i="45"/>
  <c r="F63" i="45"/>
  <c r="F61" i="45"/>
  <c r="F62" i="45"/>
  <c r="F58" i="45"/>
  <c r="F64" i="45"/>
  <c r="F63" i="44"/>
  <c r="F55" i="44"/>
  <c r="F57" i="44"/>
  <c r="F61" i="44"/>
  <c r="F62" i="44"/>
  <c r="F58" i="44"/>
  <c r="F59" i="44"/>
  <c r="F56" i="44"/>
  <c r="F60" i="44"/>
  <c r="H59" i="45"/>
  <c r="H56" i="45"/>
  <c r="H63" i="45"/>
  <c r="H58" i="45"/>
  <c r="H60" i="45"/>
  <c r="H62" i="45"/>
  <c r="H61" i="45"/>
  <c r="H64" i="45"/>
  <c r="H57" i="45"/>
  <c r="H61" i="44"/>
  <c r="H59" i="44"/>
  <c r="H55" i="44"/>
  <c r="H62" i="44"/>
  <c r="H63" i="44"/>
  <c r="H57" i="44"/>
  <c r="H56" i="44"/>
  <c r="H60" i="44"/>
  <c r="H58" i="44"/>
  <c r="F63" i="35"/>
  <c r="F58" i="35"/>
  <c r="F62" i="35"/>
  <c r="F57" i="35"/>
  <c r="F60" i="35"/>
  <c r="F55" i="35"/>
  <c r="F61" i="35"/>
  <c r="F59" i="35"/>
  <c r="F56" i="35"/>
  <c r="G62" i="45"/>
  <c r="G56" i="45"/>
  <c r="G58" i="45"/>
  <c r="G57" i="45"/>
  <c r="G61" i="45"/>
  <c r="G64" i="45"/>
  <c r="G63" i="45"/>
  <c r="G59" i="45"/>
  <c r="G60" i="45"/>
  <c r="H63" i="35"/>
  <c r="H61" i="35"/>
  <c r="H59" i="35"/>
  <c r="H62" i="35"/>
  <c r="H56" i="35"/>
  <c r="H57" i="35"/>
  <c r="H58" i="35"/>
  <c r="H60" i="35"/>
</calcChain>
</file>

<file path=xl/sharedStrings.xml><?xml version="1.0" encoding="utf-8"?>
<sst xmlns="http://schemas.openxmlformats.org/spreadsheetml/2006/main" count="651" uniqueCount="148">
  <si>
    <t>Model name:</t>
  </si>
  <si>
    <t>Version number:</t>
  </si>
  <si>
    <t>Filename:</t>
  </si>
  <si>
    <t>Date:</t>
  </si>
  <si>
    <t>Contact information:</t>
  </si>
  <si>
    <t>retailexitcode@ofwat.gov.uk</t>
  </si>
  <si>
    <t>Summary of model:</t>
  </si>
  <si>
    <t>Follow link &gt;&gt;</t>
  </si>
  <si>
    <t>LINK TO DECISION</t>
  </si>
  <si>
    <t>END</t>
  </si>
  <si>
    <t>REC22: Determination of the Group One running cost allowance</t>
  </si>
  <si>
    <t>Retailers' average running cost per unique service</t>
  </si>
  <si>
    <t>Notes</t>
  </si>
  <si>
    <t>Running costs include: contacts, billing, acquisition and retention, debt management, de-registration, other OPEX, depreciation, overhead, amortisation</t>
  </si>
  <si>
    <t>Costs shown in real prices - 2021-22 price base</t>
  </si>
  <si>
    <t>Running cost allowance determined using historical period costs only.</t>
  </si>
  <si>
    <t>Retailer</t>
  </si>
  <si>
    <t>Unique identifier</t>
  </si>
  <si>
    <t>ACTS - running costs</t>
  </si>
  <si>
    <t>BST</t>
  </si>
  <si>
    <t>2018BSTGroup1</t>
  </si>
  <si>
    <t>2019BSTGroup1</t>
  </si>
  <si>
    <t>2020BSTGroup1</t>
  </si>
  <si>
    <t>2021BSTGroup1</t>
  </si>
  <si>
    <t>2022BSTGroup1</t>
  </si>
  <si>
    <t>CAS</t>
  </si>
  <si>
    <t>2018CASGroup1</t>
  </si>
  <si>
    <t>2019CASGroup1</t>
  </si>
  <si>
    <t>2020CASGroup1</t>
  </si>
  <si>
    <t>2021CASGroup1</t>
  </si>
  <si>
    <t>2022CASGroup1</t>
  </si>
  <si>
    <t>EVF</t>
  </si>
  <si>
    <t>2019EVFGroup1</t>
  </si>
  <si>
    <t>2020EVFGroup1</t>
  </si>
  <si>
    <t>2021EVFGroup1</t>
  </si>
  <si>
    <t>2022EVFGroup1</t>
  </si>
  <si>
    <t>PWS</t>
  </si>
  <si>
    <t>2018PWSGroup1</t>
  </si>
  <si>
    <t>2019PWSGroup1</t>
  </si>
  <si>
    <t>2020PWSGroup1</t>
  </si>
  <si>
    <t>2021PWSGroup1</t>
  </si>
  <si>
    <t>2022PWSGroup1</t>
  </si>
  <si>
    <t>SES</t>
  </si>
  <si>
    <t>2018SESGroup1</t>
  </si>
  <si>
    <t>2019SESGroup1</t>
  </si>
  <si>
    <t>2020SESGroup1</t>
  </si>
  <si>
    <t>2021SESGroup1</t>
  </si>
  <si>
    <t>2022SESGroup1</t>
  </si>
  <si>
    <t>W2B</t>
  </si>
  <si>
    <t>2018W2BGroup1</t>
  </si>
  <si>
    <t>2019W2BGroup1</t>
  </si>
  <si>
    <t>2020W2BGroup1</t>
  </si>
  <si>
    <t>2021W2BGroup1</t>
  </si>
  <si>
    <t>2022W2BGroup1</t>
  </si>
  <si>
    <t>WPL</t>
  </si>
  <si>
    <t>2018WPLGroup1</t>
  </si>
  <si>
    <t>2019WPLGroup1</t>
  </si>
  <si>
    <t>2020WPLGroup1</t>
  </si>
  <si>
    <t>2021WPLGroup1</t>
  </si>
  <si>
    <t>2022WPLGroup1</t>
  </si>
  <si>
    <t>WAV</t>
  </si>
  <si>
    <t>2018WAVGroup1</t>
  </si>
  <si>
    <t>2019WAVGroup1</t>
  </si>
  <si>
    <t>2020WAVGroup1</t>
  </si>
  <si>
    <t>2021WAVGroup1</t>
  </si>
  <si>
    <t>2022WAVGroup1</t>
  </si>
  <si>
    <t>Retailer summary - Average running cost per unique service</t>
  </si>
  <si>
    <t>Retailer avrg cost</t>
  </si>
  <si>
    <t>37.5th percentile</t>
  </si>
  <si>
    <t>UQ</t>
  </si>
  <si>
    <t>Median</t>
  </si>
  <si>
    <t>Benchmark indicators</t>
  </si>
  <si>
    <t>Average cost (£ per unique service)</t>
  </si>
  <si>
    <t>Mean</t>
  </si>
  <si>
    <t>Frontier</t>
  </si>
  <si>
    <t>REC22: Determination of the Group One water efficiency allowance</t>
  </si>
  <si>
    <t>Retailers' average demand side water efficiency expenditure per unique service</t>
  </si>
  <si>
    <t>Average_water_eff</t>
  </si>
  <si>
    <t>Retailer summary - Average demand side water efficiency expenditure per unique service</t>
  </si>
  <si>
    <t>62.5 percentile</t>
  </si>
  <si>
    <t>REC22: Determination of the Group One regulatory fees allowance</t>
  </si>
  <si>
    <t>Retailers' average expenditure on regulatory fees per unique service</t>
  </si>
  <si>
    <t>Average_Mosl</t>
  </si>
  <si>
    <t>Retailer summary - Average MOSL, Ofwat and CCW expenditure per unique service</t>
  </si>
  <si>
    <t>REC22: Intermediate sheet - aggregation of costs for Group One customers - real</t>
  </si>
  <si>
    <t>Year end</t>
  </si>
  <si>
    <t>Inflation multiplier</t>
  </si>
  <si>
    <t>Customer type</t>
  </si>
  <si>
    <t>Contacts</t>
  </si>
  <si>
    <t>Billing</t>
  </si>
  <si>
    <t>Mosl</t>
  </si>
  <si>
    <t>cust_acq</t>
  </si>
  <si>
    <t>cust_ret</t>
  </si>
  <si>
    <t>debt_man</t>
  </si>
  <si>
    <t>bad_debt</t>
  </si>
  <si>
    <t>meter</t>
  </si>
  <si>
    <t>mpf_pen</t>
  </si>
  <si>
    <t>de-reg</t>
  </si>
  <si>
    <t>other_opex</t>
  </si>
  <si>
    <t>exceptionals</t>
  </si>
  <si>
    <t>overheads</t>
  </si>
  <si>
    <t>depreciation</t>
  </si>
  <si>
    <t>amortisation</t>
  </si>
  <si>
    <t>other non-attributable costs</t>
  </si>
  <si>
    <t>wholesale</t>
  </si>
  <si>
    <t>water_eff</t>
  </si>
  <si>
    <t>TD3_actual_service_G1</t>
  </si>
  <si>
    <t>Average_Contacts</t>
  </si>
  <si>
    <t>Average_Billing</t>
  </si>
  <si>
    <t>Average_cust_acq</t>
  </si>
  <si>
    <t>Average_cust_ret</t>
  </si>
  <si>
    <t>Average_debt_man</t>
  </si>
  <si>
    <t>Average_bad_debt</t>
  </si>
  <si>
    <t>Average_meter</t>
  </si>
  <si>
    <t>Average_mpf_pen</t>
  </si>
  <si>
    <t>Average_de-reg</t>
  </si>
  <si>
    <t>Average_other_opex</t>
  </si>
  <si>
    <t>Average_exceptionals</t>
  </si>
  <si>
    <t>Average_overheads</t>
  </si>
  <si>
    <t>Average_depreciation</t>
  </si>
  <si>
    <t>Average_amortisation</t>
  </si>
  <si>
    <t>Average_other non-attributable costs</t>
  </si>
  <si>
    <t>Average_wholesale</t>
  </si>
  <si>
    <t>ACTS - Non-attributable only</t>
  </si>
  <si>
    <t>Total running costs - £m</t>
  </si>
  <si>
    <t>Group1</t>
  </si>
  <si>
    <t>REC22: Input - Group One allocation model output - Group One costs and unique services</t>
  </si>
  <si>
    <t>TLA</t>
  </si>
  <si>
    <t>Group</t>
  </si>
  <si>
    <t>MOSL, Ofwat and CCW fees</t>
  </si>
  <si>
    <t>Customer acquisition</t>
  </si>
  <si>
    <t>Customer retention</t>
  </si>
  <si>
    <t>Debt management</t>
  </si>
  <si>
    <t>Bad debt costs</t>
  </si>
  <si>
    <t>Meter reading costs</t>
  </si>
  <si>
    <t>MPF Financial Penalties</t>
  </si>
  <si>
    <t>De-registrations</t>
  </si>
  <si>
    <t>Other operating costs</t>
  </si>
  <si>
    <t>Exceptionals</t>
  </si>
  <si>
    <t>Overheads</t>
  </si>
  <si>
    <t>Depreciation</t>
  </si>
  <si>
    <t>Amortisation</t>
  </si>
  <si>
    <t>Other non-attributable costs</t>
  </si>
  <si>
    <t>Wholesale charges</t>
  </si>
  <si>
    <t>Demand-side water efficiency expenditure</t>
  </si>
  <si>
    <t>Number of unique services</t>
  </si>
  <si>
    <t>REC22 Decision - Cost to serve allowance</t>
  </si>
  <si>
    <r>
      <rPr>
        <b/>
        <sz val="10"/>
        <color theme="1"/>
        <rFont val="Calibri"/>
        <family val="2"/>
      </rPr>
      <t>Model summary</t>
    </r>
    <r>
      <rPr>
        <sz val="10"/>
        <color theme="1"/>
        <rFont val="Calibri"/>
        <family val="2"/>
      </rPr>
      <t xml:space="preserve">
This model uses the allocation of Retailers' reported top down costs to Group One customers to determine Retailers' average cost per unique service for the following cost allowances (2021-22 prices): 
1.  Running costs
2.  MOSL, CCW and Ofwat fees
3.  Allowance for demand-side water efficiency costs
This model uses the output of Retailers' Group One cost allocation and cost drivers  from the REC22 decision Group One cost allocation model as its input.
</t>
    </r>
    <r>
      <rPr>
        <b/>
        <sz val="10"/>
        <color theme="1"/>
        <rFont val="Calibri"/>
        <family val="2"/>
      </rPr>
      <t xml:space="preserve">Background
</t>
    </r>
    <r>
      <rPr>
        <sz val="10"/>
        <color theme="1"/>
        <rFont val="Calibri"/>
        <family val="2"/>
      </rPr>
      <t>For the purposes of revising REC price caps for Group One customers, we have calculated final allowances using a building block approach, setting at Allowed Cost to Serve that comprises allowances for the following:
•  Retailer Running costs
•  MOSL, CCW, and Ofwat fees
•  Water efficiency allowance
These allowances have been determined on the basis of the costs incurred by a reasonably efficient Retail in serving Group One customers.  We have benchmarked  reasonably efficient Retailer Running costs using the 37.5th percentile of Retailer reported costs, while the allowances for MOSL, CCW, and Ofwat fees, and Water efficiency have been set on the basis of the median of Retailer reported costs. Details of our approach to calculating Group One price caps is noted in chapter 4 of the REC22 decision.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</si>
</sst>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000"/>
    <numFmt numFmtId="165" formatCode="_-* #,##0.000_-;\-* #,##0.000_-;_-* &quot;-&quot;??_-;_-@_-"/>
    <numFmt numFmtId="166" formatCode="_-* #,##0_-;\-* #,##0_-;_-* &quot;-&quot;??_-;_-@_-"/>
    <numFmt numFmtId="167" formatCode="0.000"/>
    <numFmt numFmtId="168" formatCode="&quot;£&quot;#,##0.00"/>
    <numFmt numFmtId="169" formatCode="#,##0_);\(#,##0\);&quot;-  &quot;;&quot; &quot;@&quot; &quot;"/>
    <numFmt numFmtId="170" formatCode="_(* #,##0.0_);_(* \(#,##0.0\);_(* &quot;-&quot;??_);_(@_)"/>
    <numFmt numFmtId="171" formatCode="#,##0_);\(#,##0\);&quot;-  &quot;;&quot; &quot;@"/>
    <numFmt numFmtId="172" formatCode="dd\ mmm\ yyyy_);;&quot;-  &quot;;&quot; &quot;@&quot; &quot;"/>
    <numFmt numFmtId="173" formatCode="dd\ mmm\ yy_);;&quot;-  &quot;;&quot; &quot;@&quot; &quot;"/>
    <numFmt numFmtId="174" formatCode="#,##0.0000_);\(#,##0.0000\);&quot;-  &quot;;&quot; &quot;@&quot; &quot;"/>
    <numFmt numFmtId="175" formatCode="0.0"/>
  </numFmts>
  <fonts count="46" x14ac:knownFonts="1">
    <font>
      <sz val="11"/>
      <color theme="1"/>
      <name val="Arial"/>
      <family val="2"/>
    </font>
    <font>
      <sz val="11"/>
      <color theme="1"/>
      <name val="Arial"/>
      <family val="2"/>
    </font>
    <font>
      <sz val="11"/>
      <color theme="2" tint="-0.89999084444715716"/>
      <name val="Calibri"/>
      <family val="2"/>
      <scheme val="minor"/>
    </font>
    <font>
      <sz val="8"/>
      <name val="Arial"/>
      <family val="2"/>
    </font>
    <font>
      <sz val="10"/>
      <color theme="1"/>
      <name val="Calibri"/>
      <family val="2"/>
    </font>
    <font>
      <b/>
      <sz val="10"/>
      <color theme="1"/>
      <name val="Calibri"/>
      <family val="2"/>
    </font>
    <font>
      <sz val="10"/>
      <color rgb="FFFF0000"/>
      <name val="Calibri"/>
      <family val="2"/>
    </font>
    <font>
      <b/>
      <sz val="11"/>
      <color rgb="FF003595"/>
      <name val="Calibri"/>
      <family val="2"/>
      <scheme val="minor"/>
    </font>
    <font>
      <b/>
      <sz val="16"/>
      <color theme="0"/>
      <name val="Calibri"/>
      <family val="2"/>
      <scheme val="minor"/>
    </font>
    <font>
      <b/>
      <sz val="11"/>
      <color theme="0"/>
      <name val="Calibri"/>
      <family val="2"/>
      <scheme val="minor"/>
    </font>
    <font>
      <sz val="11"/>
      <color theme="1"/>
      <name val="Calibri"/>
      <family val="2"/>
      <scheme val="minor"/>
    </font>
    <font>
      <sz val="11"/>
      <color rgb="FF003595"/>
      <name val="Calibri"/>
      <family val="2"/>
      <scheme val="minor"/>
    </font>
    <font>
      <sz val="11"/>
      <color theme="0"/>
      <name val="Calibri"/>
      <family val="2"/>
      <scheme val="minor"/>
    </font>
    <font>
      <sz val="11"/>
      <color theme="1"/>
      <name val="Calibri"/>
      <family val="2"/>
    </font>
    <font>
      <b/>
      <sz val="16"/>
      <color theme="1"/>
      <name val="Calibri"/>
      <family val="2"/>
      <scheme val="minor"/>
    </font>
    <font>
      <sz val="16"/>
      <color theme="1"/>
      <name val="Calibri"/>
      <family val="2"/>
      <scheme val="minor"/>
    </font>
    <font>
      <sz val="10"/>
      <color theme="1"/>
      <name val="Arial"/>
      <family val="2"/>
    </font>
    <font>
      <b/>
      <sz val="10"/>
      <color theme="0"/>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24"/>
      <color theme="0"/>
      <name val="Calibri"/>
      <family val="2"/>
    </font>
    <font>
      <sz val="12"/>
      <color theme="0"/>
      <name val="Calibri"/>
      <family val="2"/>
    </font>
    <font>
      <u/>
      <sz val="10"/>
      <color theme="10"/>
      <name val="Arial"/>
      <family val="2"/>
    </font>
    <font>
      <b/>
      <sz val="22.5"/>
      <color theme="0"/>
      <name val="Calibri"/>
      <family val="2"/>
    </font>
    <font>
      <i/>
      <sz val="12"/>
      <color theme="0"/>
      <name val="Calibri"/>
      <family val="2"/>
    </font>
    <font>
      <u/>
      <sz val="11"/>
      <color theme="10"/>
      <name val="Calibri"/>
      <family val="2"/>
    </font>
    <font>
      <u/>
      <sz val="12"/>
      <color theme="10"/>
      <name val="Calibri"/>
      <family val="2"/>
      <scheme val="minor"/>
    </font>
    <font>
      <b/>
      <sz val="10"/>
      <color theme="0"/>
      <name val="Calibri"/>
      <family val="2"/>
      <scheme val="minor"/>
    </font>
    <font>
      <sz val="10"/>
      <color theme="2" tint="-0.89999084444715716"/>
      <name val="Calibri"/>
      <family val="2"/>
      <scheme val="minor"/>
    </font>
    <font>
      <b/>
      <sz val="10"/>
      <color theme="1"/>
      <name val="Calibri"/>
      <family val="2"/>
      <scheme val="minor"/>
    </font>
    <font>
      <sz val="10"/>
      <color theme="1"/>
      <name val="Calibri"/>
      <family val="2"/>
      <scheme val="minor"/>
    </font>
    <font>
      <sz val="10"/>
      <color theme="0"/>
      <name val="Calibri"/>
      <family val="2"/>
      <scheme val="minor"/>
    </font>
    <font>
      <b/>
      <sz val="14"/>
      <color theme="0"/>
      <name val="Calibri"/>
      <family val="2"/>
      <scheme val="minor"/>
    </font>
    <font>
      <b/>
      <sz val="10"/>
      <color rgb="FF003595"/>
      <name val="Calibri"/>
      <family val="2"/>
      <scheme val="minor"/>
    </font>
    <font>
      <sz val="10"/>
      <color theme="3"/>
      <name val="Calibri"/>
      <family val="2"/>
      <scheme val="minor"/>
    </font>
    <font>
      <b/>
      <sz val="10"/>
      <color theme="0"/>
      <name val="Calibri"/>
      <family val="2"/>
    </font>
    <font>
      <sz val="10"/>
      <color rgb="FF003595"/>
      <name val="Calibri"/>
      <family val="2"/>
      <scheme val="minor"/>
    </font>
    <font>
      <sz val="10"/>
      <color rgb="FFFF0000"/>
      <name val="Calibri"/>
      <family val="2"/>
      <scheme val="minor"/>
    </font>
  </fonts>
  <fills count="19">
    <fill>
      <patternFill patternType="none"/>
    </fill>
    <fill>
      <patternFill patternType="gray125"/>
    </fill>
    <fill>
      <patternFill patternType="solid">
        <fgColor theme="8" tint="0.79998168889431442"/>
        <bgColor indexed="65"/>
      </patternFill>
    </fill>
    <fill>
      <patternFill patternType="solid">
        <fgColor rgb="FFDCECF5"/>
        <bgColor indexed="64"/>
      </patternFill>
    </fill>
    <fill>
      <patternFill patternType="solid">
        <fgColor theme="3" tint="0.79998168889431442"/>
        <bgColor indexed="64"/>
      </patternFill>
    </fill>
    <fill>
      <patternFill patternType="solid">
        <fgColor rgb="FF003595"/>
        <bgColor indexed="64"/>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s>
  <borders count="2">
    <border>
      <left/>
      <right/>
      <top/>
      <bottom/>
      <diagonal/>
    </border>
    <border>
      <left/>
      <right/>
      <top/>
      <bottom style="thick">
        <color rgb="FF99CCFF"/>
      </bottom>
      <diagonal/>
    </border>
  </borders>
  <cellStyleXfs count="39">
    <xf numFmtId="0" fontId="0" fillId="0" borderId="0"/>
    <xf numFmtId="43" fontId="1" fillId="0" borderId="0" applyFont="0" applyFill="0" applyBorder="0" applyAlignment="0" applyProtection="0"/>
    <xf numFmtId="0" fontId="1" fillId="2" borderId="0" applyNumberFormat="0" applyBorder="0" applyAlignment="0" applyProtection="0"/>
    <xf numFmtId="0" fontId="1" fillId="0" borderId="0"/>
    <xf numFmtId="0" fontId="16" fillId="0" borderId="0"/>
    <xf numFmtId="43" fontId="16" fillId="0" borderId="0" applyFont="0" applyFill="0" applyBorder="0" applyAlignment="0" applyProtection="0"/>
    <xf numFmtId="10" fontId="16" fillId="0" borderId="0" applyFont="0" applyFill="0" applyBorder="0" applyAlignment="0" applyProtection="0"/>
    <xf numFmtId="0" fontId="17" fillId="18"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170" fontId="16" fillId="15" borderId="0" applyNumberFormat="0" applyFont="0" applyBorder="0" applyAlignment="0" applyProtection="0"/>
    <xf numFmtId="0" fontId="16" fillId="16" borderId="0" applyNumberFormat="0" applyFont="0" applyBorder="0" applyAlignment="0" applyProtection="0"/>
    <xf numFmtId="171" fontId="25" fillId="0" borderId="0" applyNumberFormat="0" applyProtection="0">
      <alignment vertical="top"/>
    </xf>
    <xf numFmtId="171" fontId="26" fillId="0" borderId="0" applyNumberFormat="0" applyProtection="0">
      <alignment vertical="top"/>
    </xf>
    <xf numFmtId="171" fontId="19" fillId="17" borderId="0" applyNumberFormat="0" applyProtection="0">
      <alignment vertical="top"/>
    </xf>
    <xf numFmtId="9" fontId="16" fillId="0" borderId="0" applyFont="0" applyFill="0" applyBorder="0" applyAlignment="0" applyProtection="0"/>
    <xf numFmtId="0" fontId="27" fillId="0" borderId="0" applyNumberFormat="0" applyFill="0" applyBorder="0" applyProtection="0">
      <alignment vertical="top"/>
    </xf>
    <xf numFmtId="172" fontId="19" fillId="0" borderId="0" applyFont="0" applyFill="0" applyBorder="0" applyProtection="0">
      <alignment vertical="top"/>
    </xf>
    <xf numFmtId="173" fontId="19" fillId="0" borderId="0" applyFont="0" applyFill="0" applyBorder="0" applyProtection="0">
      <alignment vertical="top"/>
    </xf>
    <xf numFmtId="174" fontId="19" fillId="0" borderId="0" applyFont="0" applyFill="0" applyBorder="0" applyProtection="0">
      <alignment vertical="top"/>
    </xf>
    <xf numFmtId="0" fontId="20" fillId="0" borderId="0"/>
    <xf numFmtId="0" fontId="21" fillId="0" borderId="0"/>
    <xf numFmtId="0" fontId="22" fillId="0" borderId="0"/>
    <xf numFmtId="173"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19" fillId="0" borderId="0"/>
    <xf numFmtId="0" fontId="1" fillId="0" borderId="0"/>
    <xf numFmtId="0" fontId="30" fillId="0" borderId="0" applyNumberFormat="0" applyFill="0" applyBorder="0" applyAlignment="0" applyProtection="0"/>
    <xf numFmtId="169" fontId="16" fillId="0" borderId="0" applyFont="0" applyFill="0" applyBorder="0" applyProtection="0">
      <alignment vertical="top"/>
    </xf>
    <xf numFmtId="43" fontId="16" fillId="0" borderId="0" applyFont="0" applyFill="0" applyBorder="0" applyAlignment="0" applyProtection="0"/>
    <xf numFmtId="0" fontId="1" fillId="0" borderId="0"/>
  </cellStyleXfs>
  <cellXfs count="83">
    <xf numFmtId="0" fontId="0" fillId="0" borderId="0" xfId="0"/>
    <xf numFmtId="0" fontId="2" fillId="0" borderId="0" xfId="3" applyFont="1" applyAlignment="1">
      <alignment horizontal="center" vertical="center" wrapText="1"/>
    </xf>
    <xf numFmtId="0" fontId="4" fillId="0" borderId="0" xfId="0" applyFont="1"/>
    <xf numFmtId="0" fontId="5" fillId="0" borderId="0" xfId="0" applyFont="1"/>
    <xf numFmtId="0" fontId="6" fillId="0" borderId="0" xfId="0" applyFont="1"/>
    <xf numFmtId="43" fontId="4" fillId="0" borderId="0" xfId="0" applyNumberFormat="1" applyFont="1"/>
    <xf numFmtId="43" fontId="4" fillId="0" borderId="0" xfId="1" applyFont="1"/>
    <xf numFmtId="167" fontId="4" fillId="0" borderId="0" xfId="0" applyNumberFormat="1" applyFont="1"/>
    <xf numFmtId="0" fontId="8" fillId="5" borderId="0" xfId="0" applyFont="1" applyFill="1"/>
    <xf numFmtId="0" fontId="9" fillId="5" borderId="0" xfId="0" applyFont="1" applyFill="1"/>
    <xf numFmtId="0" fontId="7" fillId="5" borderId="0" xfId="0" applyFont="1" applyFill="1"/>
    <xf numFmtId="0" fontId="10" fillId="5" borderId="0" xfId="0" applyFont="1" applyFill="1"/>
    <xf numFmtId="0" fontId="10" fillId="0" borderId="0" xfId="0" applyFont="1"/>
    <xf numFmtId="0" fontId="11" fillId="0" borderId="0" xfId="0" applyFont="1"/>
    <xf numFmtId="0" fontId="12" fillId="5" borderId="0" xfId="0" applyFont="1" applyFill="1"/>
    <xf numFmtId="0" fontId="13" fillId="0" borderId="0" xfId="0" applyFont="1"/>
    <xf numFmtId="0" fontId="15" fillId="0" borderId="0" xfId="0" applyFont="1"/>
    <xf numFmtId="164" fontId="12" fillId="5" borderId="0" xfId="0" applyNumberFormat="1" applyFont="1" applyFill="1"/>
    <xf numFmtId="164" fontId="0" fillId="5" borderId="0" xfId="0" applyNumberFormat="1" applyFill="1"/>
    <xf numFmtId="0" fontId="2" fillId="5" borderId="0" xfId="3" applyFont="1" applyFill="1" applyAlignment="1">
      <alignment horizontal="center" vertical="center" wrapText="1"/>
    </xf>
    <xf numFmtId="0" fontId="28" fillId="5" borderId="1" xfId="0" applyFont="1" applyFill="1" applyBorder="1" applyAlignment="1">
      <alignment vertical="top"/>
    </xf>
    <xf numFmtId="169" fontId="34" fillId="5" borderId="0" xfId="35" applyNumberFormat="1" applyFont="1" applyFill="1" applyBorder="1" applyAlignment="1" applyProtection="1">
      <alignment vertical="top"/>
    </xf>
    <xf numFmtId="0" fontId="0" fillId="5" borderId="0" xfId="0" applyFill="1"/>
    <xf numFmtId="0" fontId="29" fillId="5" borderId="0" xfId="4" applyFont="1" applyFill="1" applyAlignment="1">
      <alignment vertical="center"/>
    </xf>
    <xf numFmtId="0" fontId="16" fillId="0" borderId="0" xfId="4"/>
    <xf numFmtId="0" fontId="4" fillId="0" borderId="0" xfId="4" applyFont="1"/>
    <xf numFmtId="0" fontId="31" fillId="5" borderId="1" xfId="4" applyFont="1" applyFill="1" applyBorder="1" applyAlignment="1">
      <alignment vertical="top"/>
    </xf>
    <xf numFmtId="0" fontId="32" fillId="5" borderId="1" xfId="4" applyFont="1" applyFill="1" applyBorder="1" applyAlignment="1">
      <alignment vertical="top"/>
    </xf>
    <xf numFmtId="0" fontId="32" fillId="5" borderId="0" xfId="4" applyFont="1" applyFill="1" applyAlignment="1">
      <alignment vertical="top"/>
    </xf>
    <xf numFmtId="0" fontId="29" fillId="5" borderId="0" xfId="4" applyFont="1" applyFill="1" applyAlignment="1">
      <alignment vertical="top"/>
    </xf>
    <xf numFmtId="175" fontId="29" fillId="5" borderId="0" xfId="4" applyNumberFormat="1" applyFont="1" applyFill="1" applyAlignment="1">
      <alignment horizontal="left" vertical="top"/>
    </xf>
    <xf numFmtId="169" fontId="33" fillId="0" borderId="0" xfId="35" applyNumberFormat="1" applyFont="1" applyFill="1" applyAlignment="1" applyProtection="1">
      <alignment vertical="top"/>
    </xf>
    <xf numFmtId="0" fontId="4" fillId="0" borderId="0" xfId="4" applyFont="1" applyAlignment="1">
      <alignment horizontal="left" vertical="top" wrapText="1"/>
    </xf>
    <xf numFmtId="172" fontId="29" fillId="5" borderId="0" xfId="24" applyFont="1" applyFill="1" applyAlignment="1">
      <alignment horizontal="left" vertical="top"/>
    </xf>
    <xf numFmtId="0" fontId="4" fillId="0" borderId="0" xfId="4" applyFont="1" applyAlignment="1">
      <alignment horizontal="right" vertical="top"/>
    </xf>
    <xf numFmtId="0" fontId="35" fillId="5" borderId="0" xfId="3" applyFont="1" applyFill="1" applyAlignment="1">
      <alignment vertical="center"/>
    </xf>
    <xf numFmtId="0" fontId="36" fillId="0" borderId="0" xfId="3" applyFont="1" applyAlignment="1">
      <alignment horizontal="center" vertical="center" wrapText="1"/>
    </xf>
    <xf numFmtId="0" fontId="37" fillId="0" borderId="0" xfId="0" applyFont="1"/>
    <xf numFmtId="0" fontId="38" fillId="0" borderId="0" xfId="0" applyFont="1"/>
    <xf numFmtId="164" fontId="38" fillId="0" borderId="0" xfId="0" applyNumberFormat="1" applyFont="1"/>
    <xf numFmtId="164" fontId="39" fillId="5" borderId="0" xfId="0" applyNumberFormat="1" applyFont="1" applyFill="1"/>
    <xf numFmtId="0" fontId="39" fillId="5" borderId="0" xfId="0" applyFont="1" applyFill="1"/>
    <xf numFmtId="165" fontId="38" fillId="0" borderId="0" xfId="1" applyNumberFormat="1" applyFont="1"/>
    <xf numFmtId="165" fontId="38" fillId="0" borderId="0" xfId="1" applyNumberFormat="1" applyFont="1" applyFill="1"/>
    <xf numFmtId="0" fontId="14" fillId="0" borderId="0" xfId="0" applyFont="1"/>
    <xf numFmtId="164" fontId="10" fillId="0" borderId="0" xfId="0" applyNumberFormat="1" applyFont="1"/>
    <xf numFmtId="164" fontId="10" fillId="5" borderId="0" xfId="0" applyNumberFormat="1" applyFont="1" applyFill="1"/>
    <xf numFmtId="0" fontId="40" fillId="5" borderId="0" xfId="0" applyFont="1" applyFill="1"/>
    <xf numFmtId="0" fontId="40" fillId="5" borderId="0" xfId="0" applyFont="1" applyFill="1" applyAlignment="1">
      <alignment horizontal="left"/>
    </xf>
    <xf numFmtId="166" fontId="40" fillId="5" borderId="0" xfId="0" applyNumberFormat="1" applyFont="1" applyFill="1"/>
    <xf numFmtId="0" fontId="38" fillId="5" borderId="0" xfId="0" applyFont="1" applyFill="1"/>
    <xf numFmtId="0" fontId="38" fillId="0" borderId="0" xfId="0" applyFont="1" applyAlignment="1">
      <alignment horizontal="left"/>
    </xf>
    <xf numFmtId="166" fontId="38" fillId="0" borderId="0" xfId="0" applyNumberFormat="1" applyFont="1"/>
    <xf numFmtId="0" fontId="39" fillId="5" borderId="0" xfId="0" applyFont="1" applyFill="1" applyAlignment="1">
      <alignment horizontal="left"/>
    </xf>
    <xf numFmtId="166" fontId="39" fillId="5" borderId="0" xfId="0" applyNumberFormat="1" applyFont="1" applyFill="1"/>
    <xf numFmtId="166" fontId="38" fillId="0" borderId="0" xfId="1" applyNumberFormat="1" applyFont="1"/>
    <xf numFmtId="43" fontId="38" fillId="4" borderId="0" xfId="1" applyFont="1" applyFill="1"/>
    <xf numFmtId="43" fontId="38" fillId="0" borderId="0" xfId="0" applyNumberFormat="1" applyFont="1"/>
    <xf numFmtId="0" fontId="37" fillId="3" borderId="0" xfId="2" applyFont="1" applyFill="1"/>
    <xf numFmtId="0" fontId="41" fillId="3" borderId="0" xfId="2" applyFont="1" applyFill="1"/>
    <xf numFmtId="0" fontId="42" fillId="3" borderId="0" xfId="0" applyFont="1" applyFill="1"/>
    <xf numFmtId="0" fontId="38" fillId="3" borderId="0" xfId="0" applyFont="1" applyFill="1"/>
    <xf numFmtId="2" fontId="38" fillId="3" borderId="0" xfId="0" applyNumberFormat="1" applyFont="1" applyFill="1"/>
    <xf numFmtId="14" fontId="38" fillId="3" borderId="0" xfId="0" applyNumberFormat="1" applyFont="1" applyFill="1"/>
    <xf numFmtId="0" fontId="43" fillId="5" borderId="0" xfId="0" applyFont="1" applyFill="1"/>
    <xf numFmtId="2" fontId="4" fillId="0" borderId="0" xfId="0" applyNumberFormat="1" applyFont="1"/>
    <xf numFmtId="2" fontId="4" fillId="0" borderId="0" xfId="0" applyNumberFormat="1" applyFont="1" applyAlignment="1">
      <alignment horizontal="left"/>
    </xf>
    <xf numFmtId="168" fontId="4" fillId="0" borderId="0" xfId="1" applyNumberFormat="1" applyFont="1"/>
    <xf numFmtId="168" fontId="4" fillId="0" borderId="0" xfId="0" applyNumberFormat="1" applyFont="1"/>
    <xf numFmtId="0" fontId="35" fillId="5" borderId="0" xfId="0" applyFont="1" applyFill="1" applyAlignment="1">
      <alignment horizontal="center"/>
    </xf>
    <xf numFmtId="0" fontId="35" fillId="5" borderId="0" xfId="0" applyFont="1" applyFill="1" applyAlignment="1">
      <alignment horizontal="center" wrapText="1"/>
    </xf>
    <xf numFmtId="0" fontId="37" fillId="2" borderId="0" xfId="2" applyFont="1"/>
    <xf numFmtId="0" fontId="41" fillId="2" borderId="0" xfId="2" applyFont="1"/>
    <xf numFmtId="0" fontId="44" fillId="0" borderId="0" xfId="0" applyFont="1"/>
    <xf numFmtId="0" fontId="45" fillId="0" borderId="0" xfId="0" applyFont="1"/>
    <xf numFmtId="2" fontId="38" fillId="0" borderId="0" xfId="0" applyNumberFormat="1" applyFont="1"/>
    <xf numFmtId="2" fontId="38" fillId="0" borderId="0" xfId="0" applyNumberFormat="1" applyFont="1" applyAlignment="1">
      <alignment horizontal="left"/>
    </xf>
    <xf numFmtId="167" fontId="38" fillId="0" borderId="0" xfId="0" applyNumberFormat="1" applyFont="1"/>
    <xf numFmtId="43" fontId="38" fillId="0" borderId="0" xfId="1" applyFont="1"/>
    <xf numFmtId="168" fontId="38" fillId="0" borderId="0" xfId="1" applyNumberFormat="1" applyFont="1"/>
    <xf numFmtId="168" fontId="38" fillId="0" borderId="0" xfId="0" applyNumberFormat="1" applyFont="1"/>
    <xf numFmtId="0" fontId="4" fillId="0" borderId="0" xfId="4" applyFont="1" applyFill="1" applyAlignment="1">
      <alignment horizontal="left" vertical="top" wrapText="1"/>
    </xf>
    <xf numFmtId="0" fontId="30" fillId="0" borderId="0" xfId="35" applyFill="1" applyAlignment="1">
      <alignment horizontal="left" vertical="top" wrapText="1"/>
    </xf>
  </cellXfs>
  <cellStyles count="39">
    <cellStyle name="20% - Accent5" xfId="2" builtinId="46"/>
    <cellStyle name="Column 1" xfId="30" xr:uid="{0523B687-C013-4A6A-9596-950410F62CF9}"/>
    <cellStyle name="Column 2 + 3" xfId="31" xr:uid="{88812F98-6DCB-4AF0-B552-97EF487649EF}"/>
    <cellStyle name="Column 4" xfId="32" xr:uid="{08ECFF36-CEBA-466B-AC4F-9253A5602382}"/>
    <cellStyle name="Comma" xfId="1" builtinId="3"/>
    <cellStyle name="Comma 2" xfId="5" xr:uid="{80C7AF1E-79F5-4FB4-ADAF-16E61F234853}"/>
    <cellStyle name="Comma 4" xfId="37" xr:uid="{0343492C-3F4B-43BC-BBB4-77BE67F308F4}"/>
    <cellStyle name="Counterflow" xfId="18" xr:uid="{04BAE200-DB75-4B90-8635-642A30026E81}"/>
    <cellStyle name="DateLong" xfId="24" xr:uid="{942BD573-78AC-4D73-AC47-59F5F78F8E3A}"/>
    <cellStyle name="DateShort" xfId="25" xr:uid="{4FD5C916-3786-4E25-865F-1D0045B37EE8}"/>
    <cellStyle name="Documentation" xfId="23" xr:uid="{E3183EC7-ACA1-41AF-892B-2AC675A8923F}"/>
    <cellStyle name="Export" xfId="20" xr:uid="{D0E46E3B-942B-41F8-9568-E1C6B2ACD807}"/>
    <cellStyle name="Factor" xfId="26" xr:uid="{AA8CF14E-1DE8-46E1-83BC-FAF289DC1263}"/>
    <cellStyle name="Hard coded" xfId="21" xr:uid="{FF24D8CC-5DB8-46A3-A048-4F2B9D6931B3}"/>
    <cellStyle name="Hyperlink" xfId="35" builtinId="8"/>
    <cellStyle name="Import" xfId="19" xr:uid="{B68F99D0-995B-4A2A-81E2-A5B382E5F56D}"/>
    <cellStyle name="Level 1 Heading" xfId="27" xr:uid="{616B4A3B-2BAD-46CD-BB64-4654025316A6}"/>
    <cellStyle name="Level 2 Heading" xfId="28" xr:uid="{84F77E34-FF36-4D33-BDFA-2AD29369CE45}"/>
    <cellStyle name="Level 3 Heading" xfId="29" xr:uid="{4D0C2716-02E7-4559-AD5C-CBE952504A3B}"/>
    <cellStyle name="Normal" xfId="0" builtinId="0"/>
    <cellStyle name="Normal 2" xfId="33" xr:uid="{B60D4853-3C3A-4383-8B9F-0AD460F6DBF4}"/>
    <cellStyle name="Normal 3" xfId="34" xr:uid="{A2FBF22C-A156-4CA5-AF59-A0550F8C8D8A}"/>
    <cellStyle name="Normal 3 2 5" xfId="3" xr:uid="{CEA0AEF6-B06F-4D97-9008-F105C7BB567B}"/>
    <cellStyle name="Normal 4" xfId="36" xr:uid="{5E0456F8-F8A6-455D-9A42-391564D3883A}"/>
    <cellStyle name="Normal 5" xfId="4" xr:uid="{E4CC6232-3E35-4DAD-A518-75966699158F}"/>
    <cellStyle name="Normal 6" xfId="38" xr:uid="{44746EEF-26B2-428B-AA0B-B334B5F6865C}"/>
    <cellStyle name="Pantone 130C" xfId="11" xr:uid="{138CB592-2DFD-4B87-96BD-B518DCB02145}"/>
    <cellStyle name="Pantone 179C" xfId="16" xr:uid="{90C77823-29EC-4CB8-885E-1FA56A3CF125}"/>
    <cellStyle name="Pantone 232C" xfId="15" xr:uid="{9A810979-25DE-434C-945D-F17945CD1665}"/>
    <cellStyle name="Pantone 2745C" xfId="14" xr:uid="{2F804AAD-248B-4194-A65B-15DD799BEBE9}"/>
    <cellStyle name="Pantone 279C" xfId="9" xr:uid="{2E7E982C-C4E8-4C62-9FE8-4AA2D03778CC}"/>
    <cellStyle name="Pantone 281C" xfId="8" xr:uid="{5242B4CD-190F-4B03-99E4-4A9705B726B1}"/>
    <cellStyle name="Pantone 451C" xfId="10" xr:uid="{F3975CAB-5CF7-4FC4-A850-44881769FEB1}"/>
    <cellStyle name="Pantone 583C" xfId="13" xr:uid="{3D5EC7B7-AA22-40D9-8AA4-17E239A6E082}"/>
    <cellStyle name="Pantone 633C" xfId="12" xr:uid="{2A50CD56-9EDC-47C5-9C19-576EEF3CB4EC}"/>
    <cellStyle name="Percent [0]" xfId="22" xr:uid="{B39EAA69-FFC2-4BA9-88B5-DF4CC8610E93}"/>
    <cellStyle name="Percent 2" xfId="6" xr:uid="{3DC925E5-D435-450C-AE8D-3F4BDFC592FF}"/>
    <cellStyle name="Warning Text 2" xfId="7" xr:uid="{D9F4F331-FAB2-4FB5-93D4-6C1663191F68}"/>
    <cellStyle name="WIP" xfId="17" xr:uid="{6D6C2D28-A150-4B76-83E4-B3CD47313C10}"/>
  </cellStyles>
  <dxfs count="0"/>
  <tableStyles count="0" defaultTableStyle="TableStyleMedium2" defaultPivotStyle="PivotStyleLight16"/>
  <colors>
    <mruColors>
      <color rgb="FF003595"/>
      <color rgb="FFDCECF5"/>
      <color rgb="FFCCCCC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Krub" panose="00000500000000000000" pitchFamily="2" charset="-34"/>
                <a:ea typeface="+mn-ea"/>
                <a:cs typeface="Krub" panose="00000500000000000000" pitchFamily="2" charset="-34"/>
              </a:defRPr>
            </a:pPr>
            <a:r>
              <a:rPr lang="en-GB"/>
              <a:t>Retailer</a:t>
            </a:r>
            <a:r>
              <a:rPr lang="en-GB" baseline="0"/>
              <a:t>s' average running costs per unique service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title>
    <c:autoTitleDeleted val="0"/>
    <c:plotArea>
      <c:layout/>
      <c:barChart>
        <c:barDir val="col"/>
        <c:grouping val="clustered"/>
        <c:varyColors val="0"/>
        <c:ser>
          <c:idx val="0"/>
          <c:order val="0"/>
          <c:tx>
            <c:strRef>
              <c:f>Running_costs!$E$55</c:f>
              <c:strCache>
                <c:ptCount val="1"/>
                <c:pt idx="0">
                  <c:v>Retailer avrg cost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Running_costs!$D$56:$D$64</c:f>
              <c:strCache>
                <c:ptCount val="8"/>
                <c:pt idx="0">
                  <c:v>BST</c:v>
                </c:pt>
                <c:pt idx="1">
                  <c:v>CAS</c:v>
                </c:pt>
                <c:pt idx="2">
                  <c:v>EVF</c:v>
                </c:pt>
                <c:pt idx="3">
                  <c:v>PWS</c:v>
                </c:pt>
                <c:pt idx="4">
                  <c:v>SES</c:v>
                </c:pt>
                <c:pt idx="5">
                  <c:v>W2B</c:v>
                </c:pt>
                <c:pt idx="6">
                  <c:v>WPL</c:v>
                </c:pt>
                <c:pt idx="7">
                  <c:v>WAV</c:v>
                </c:pt>
              </c:strCache>
            </c:strRef>
          </c:cat>
          <c:val>
            <c:numRef>
              <c:f>Running_costs!$E$56:$E$64</c:f>
              <c:numCache>
                <c:formatCode>"£"#,##0.00</c:formatCode>
                <c:ptCount val="9"/>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B85-4E30-9D41-B67C72D86B55}"/>
            </c:ext>
          </c:extLst>
        </c:ser>
        <c:dLbls>
          <c:showLegendKey val="0"/>
          <c:showVal val="0"/>
          <c:showCatName val="0"/>
          <c:showSerName val="0"/>
          <c:showPercent val="0"/>
          <c:showBubbleSize val="0"/>
        </c:dLbls>
        <c:gapWidth val="219"/>
        <c:axId val="327102991"/>
        <c:axId val="327108815"/>
      </c:barChart>
      <c:lineChart>
        <c:grouping val="standard"/>
        <c:varyColors val="0"/>
        <c:ser>
          <c:idx val="1"/>
          <c:order val="1"/>
          <c:tx>
            <c:strRef>
              <c:f>Running_costs!$F$55</c:f>
              <c:strCache>
                <c:ptCount val="1"/>
                <c:pt idx="0">
                  <c:v>37.5th percentile</c:v>
                </c:pt>
              </c:strCache>
            </c:strRef>
          </c:tx>
          <c:spPr>
            <a:ln w="28575" cap="rnd">
              <a:solidFill>
                <a:schemeClr val="accent2"/>
              </a:solidFill>
              <a:round/>
            </a:ln>
            <a:effectLst/>
          </c:spPr>
          <c:marker>
            <c:symbol val="none"/>
          </c:marker>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85-4E30-9D41-B67C72D86B55}"/>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Running_costs!$D$56:$D$64</c:f>
              <c:strCache>
                <c:ptCount val="8"/>
                <c:pt idx="0">
                  <c:v>BST</c:v>
                </c:pt>
                <c:pt idx="1">
                  <c:v>CAS</c:v>
                </c:pt>
                <c:pt idx="2">
                  <c:v>EVF</c:v>
                </c:pt>
                <c:pt idx="3">
                  <c:v>PWS</c:v>
                </c:pt>
                <c:pt idx="4">
                  <c:v>SES</c:v>
                </c:pt>
                <c:pt idx="5">
                  <c:v>W2B</c:v>
                </c:pt>
                <c:pt idx="6">
                  <c:v>WPL</c:v>
                </c:pt>
                <c:pt idx="7">
                  <c:v>WAV</c:v>
                </c:pt>
              </c:strCache>
            </c:strRef>
          </c:cat>
          <c:val>
            <c:numRef>
              <c:f>Running_costs!$F$56:$F$64</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1B85-4E30-9D41-B67C72D86B55}"/>
            </c:ext>
          </c:extLst>
        </c:ser>
        <c:ser>
          <c:idx val="2"/>
          <c:order val="2"/>
          <c:tx>
            <c:strRef>
              <c:f>Running_costs!$G$55</c:f>
              <c:strCache>
                <c:ptCount val="1"/>
                <c:pt idx="0">
                  <c:v>UQ</c:v>
                </c:pt>
              </c:strCache>
            </c:strRef>
          </c:tx>
          <c:spPr>
            <a:ln w="28575" cap="rnd">
              <a:solidFill>
                <a:schemeClr val="accent3"/>
              </a:solidFill>
              <a:round/>
            </a:ln>
            <a:effectLst/>
          </c:spPr>
          <c:marker>
            <c:symbol val="none"/>
          </c:marker>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85-4E30-9D41-B67C72D86B55}"/>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Running_costs!$D$56:$D$64</c:f>
              <c:strCache>
                <c:ptCount val="8"/>
                <c:pt idx="0">
                  <c:v>BST</c:v>
                </c:pt>
                <c:pt idx="1">
                  <c:v>CAS</c:v>
                </c:pt>
                <c:pt idx="2">
                  <c:v>EVF</c:v>
                </c:pt>
                <c:pt idx="3">
                  <c:v>PWS</c:v>
                </c:pt>
                <c:pt idx="4">
                  <c:v>SES</c:v>
                </c:pt>
                <c:pt idx="5">
                  <c:v>W2B</c:v>
                </c:pt>
                <c:pt idx="6">
                  <c:v>WPL</c:v>
                </c:pt>
                <c:pt idx="7">
                  <c:v>WAV</c:v>
                </c:pt>
              </c:strCache>
            </c:strRef>
          </c:cat>
          <c:val>
            <c:numRef>
              <c:f>Running_costs!$G$56:$G$64</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1B85-4E30-9D41-B67C72D86B55}"/>
            </c:ext>
          </c:extLst>
        </c:ser>
        <c:ser>
          <c:idx val="3"/>
          <c:order val="3"/>
          <c:tx>
            <c:strRef>
              <c:f>Running_costs!$H$55</c:f>
              <c:strCache>
                <c:ptCount val="1"/>
                <c:pt idx="0">
                  <c:v>Median</c:v>
                </c:pt>
              </c:strCache>
            </c:strRef>
          </c:tx>
          <c:spPr>
            <a:ln w="28575" cap="rnd">
              <a:solidFill>
                <a:schemeClr val="accent4"/>
              </a:solidFill>
              <a:round/>
            </a:ln>
            <a:effectLst/>
          </c:spPr>
          <c:marker>
            <c:symbol val="none"/>
          </c:marker>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85-4E30-9D41-B67C72D86B55}"/>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Running_costs!$D$56:$D$64</c:f>
              <c:strCache>
                <c:ptCount val="8"/>
                <c:pt idx="0">
                  <c:v>BST</c:v>
                </c:pt>
                <c:pt idx="1">
                  <c:v>CAS</c:v>
                </c:pt>
                <c:pt idx="2">
                  <c:v>EVF</c:v>
                </c:pt>
                <c:pt idx="3">
                  <c:v>PWS</c:v>
                </c:pt>
                <c:pt idx="4">
                  <c:v>SES</c:v>
                </c:pt>
                <c:pt idx="5">
                  <c:v>W2B</c:v>
                </c:pt>
                <c:pt idx="6">
                  <c:v>WPL</c:v>
                </c:pt>
                <c:pt idx="7">
                  <c:v>WAV</c:v>
                </c:pt>
              </c:strCache>
            </c:strRef>
          </c:cat>
          <c:val>
            <c:numRef>
              <c:f>Running_costs!$H$56:$H$64</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1B85-4E30-9D41-B67C72D86B55}"/>
            </c:ext>
          </c:extLst>
        </c:ser>
        <c:dLbls>
          <c:showLegendKey val="0"/>
          <c:showVal val="0"/>
          <c:showCatName val="0"/>
          <c:showSerName val="0"/>
          <c:showPercent val="0"/>
          <c:showBubbleSize val="0"/>
        </c:dLbls>
        <c:marker val="1"/>
        <c:smooth val="0"/>
        <c:axId val="327102991"/>
        <c:axId val="327108815"/>
      </c:lineChart>
      <c:catAx>
        <c:axId val="327102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crossAx val="327108815"/>
        <c:crosses val="autoZero"/>
        <c:auto val="1"/>
        <c:lblAlgn val="ctr"/>
        <c:lblOffset val="100"/>
        <c:noMultiLvlLbl val="0"/>
      </c:catAx>
      <c:valAx>
        <c:axId val="3271088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r>
                  <a:rPr lang="en-GB"/>
                  <a:t>Running cost per unique service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crossAx val="3271029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Krub" panose="00000500000000000000" pitchFamily="2" charset="-34"/>
          <a:cs typeface="Krub" panose="00000500000000000000" pitchFamily="2" charset="-34"/>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Krub" panose="00000500000000000000" pitchFamily="2" charset="-34"/>
                <a:ea typeface="+mn-ea"/>
                <a:cs typeface="Krub" panose="00000500000000000000" pitchFamily="2" charset="-34"/>
              </a:defRPr>
            </a:pPr>
            <a:r>
              <a:rPr lang="en-GB"/>
              <a:t>Retailers' average demand side water efficiency expenditure per unique service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title>
    <c:autoTitleDeleted val="0"/>
    <c:plotArea>
      <c:layout/>
      <c:barChart>
        <c:barDir val="col"/>
        <c:grouping val="clustered"/>
        <c:varyColors val="0"/>
        <c:ser>
          <c:idx val="1"/>
          <c:order val="1"/>
          <c:tx>
            <c:strRef>
              <c:f>Water_efficiency!$E$54</c:f>
              <c:strCache>
                <c:ptCount val="1"/>
                <c:pt idx="0">
                  <c:v>Retailer avrg cost</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Water_efficiency!$D$55:$D$62</c:f>
              <c:strCache>
                <c:ptCount val="8"/>
                <c:pt idx="0">
                  <c:v>BST</c:v>
                </c:pt>
                <c:pt idx="1">
                  <c:v>CAS</c:v>
                </c:pt>
                <c:pt idx="2">
                  <c:v>EVF</c:v>
                </c:pt>
                <c:pt idx="3">
                  <c:v>PWS</c:v>
                </c:pt>
                <c:pt idx="4">
                  <c:v>SES</c:v>
                </c:pt>
                <c:pt idx="5">
                  <c:v>W2B</c:v>
                </c:pt>
                <c:pt idx="6">
                  <c:v>WPL</c:v>
                </c:pt>
                <c:pt idx="7">
                  <c:v>WAV</c:v>
                </c:pt>
              </c:strCache>
            </c:strRef>
          </c:cat>
          <c:val>
            <c:numRef>
              <c:f>Water_efficiency!$E$55:$E$63</c:f>
              <c:numCache>
                <c:formatCode>"£"#,##0.00</c:formatCode>
                <c:ptCount val="9"/>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1-5CC5-4EFA-A1A0-4F64DFAC2401}"/>
            </c:ext>
          </c:extLst>
        </c:ser>
        <c:dLbls>
          <c:showLegendKey val="0"/>
          <c:showVal val="0"/>
          <c:showCatName val="0"/>
          <c:showSerName val="0"/>
          <c:showPercent val="0"/>
          <c:showBubbleSize val="0"/>
        </c:dLbls>
        <c:gapWidth val="150"/>
        <c:axId val="216032719"/>
        <c:axId val="216033135"/>
        <c:extLst>
          <c:ext xmlns:c15="http://schemas.microsoft.com/office/drawing/2012/chart" uri="{02D57815-91ED-43cb-92C2-25804820EDAC}">
            <c15:filteredBarSeries>
              <c15:ser>
                <c:idx val="0"/>
                <c:order val="0"/>
                <c:tx>
                  <c:strRef>
                    <c:extLst>
                      <c:ext uri="{02D57815-91ED-43cb-92C2-25804820EDAC}">
                        <c15:formulaRef>
                          <c15:sqref>Water_efficiency!$D$54</c15:sqref>
                        </c15:formulaRef>
                      </c:ext>
                    </c:extLst>
                    <c:strCache>
                      <c:ptCount val="1"/>
                      <c:pt idx="0">
                        <c:v>Retailer</c:v>
                      </c:pt>
                    </c:strCache>
                  </c:strRef>
                </c:tx>
                <c:spPr>
                  <a:solidFill>
                    <a:schemeClr val="accent1"/>
                  </a:solidFill>
                  <a:ln>
                    <a:noFill/>
                  </a:ln>
                  <a:effectLst/>
                </c:spPr>
                <c:invertIfNegative val="0"/>
                <c:cat>
                  <c:strRef>
                    <c:extLst>
                      <c:ext uri="{02D57815-91ED-43cb-92C2-25804820EDAC}">
                        <c15:formulaRef>
                          <c15:sqref>Water_efficiency!$D$55:$D$62</c15:sqref>
                        </c15:formulaRef>
                      </c:ext>
                    </c:extLst>
                    <c:strCache>
                      <c:ptCount val="8"/>
                      <c:pt idx="0">
                        <c:v>BST</c:v>
                      </c:pt>
                      <c:pt idx="1">
                        <c:v>CAS</c:v>
                      </c:pt>
                      <c:pt idx="2">
                        <c:v>EVF</c:v>
                      </c:pt>
                      <c:pt idx="3">
                        <c:v>PWS</c:v>
                      </c:pt>
                      <c:pt idx="4">
                        <c:v>SES</c:v>
                      </c:pt>
                      <c:pt idx="5">
                        <c:v>W2B</c:v>
                      </c:pt>
                      <c:pt idx="6">
                        <c:v>WPL</c:v>
                      </c:pt>
                      <c:pt idx="7">
                        <c:v>WAV</c:v>
                      </c:pt>
                    </c:strCache>
                  </c:strRef>
                </c:cat>
                <c:val>
                  <c:numRef>
                    <c:extLst>
                      <c:ext uri="{02D57815-91ED-43cb-92C2-25804820EDAC}">
                        <c15:formulaRef>
                          <c15:sqref>Water_efficiency!$D$55:$D$63</c15:sqref>
                        </c15:formulaRef>
                      </c:ext>
                    </c:extLst>
                    <c:numCache>
                      <c:formatCode>General</c:formatCode>
                      <c:ptCount val="9"/>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CC5-4EFA-A1A0-4F64DFAC2401}"/>
                  </c:ext>
                </c:extLst>
              </c15:ser>
            </c15:filteredBarSeries>
          </c:ext>
        </c:extLst>
      </c:barChart>
      <c:lineChart>
        <c:grouping val="standard"/>
        <c:varyColors val="0"/>
        <c:ser>
          <c:idx val="4"/>
          <c:order val="4"/>
          <c:tx>
            <c:strRef>
              <c:f>Water_efficiency!$H$54</c:f>
              <c:strCache>
                <c:ptCount val="1"/>
                <c:pt idx="0">
                  <c:v>Median</c:v>
                </c:pt>
              </c:strCache>
            </c:strRef>
          </c:tx>
          <c:spPr>
            <a:ln w="28575" cap="rnd">
              <a:solidFill>
                <a:schemeClr val="accent4"/>
              </a:solidFill>
              <a:round/>
            </a:ln>
            <a:effectLst/>
          </c:spPr>
          <c:marker>
            <c:symbol val="none"/>
          </c:marker>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ED-460B-978E-E157D7239868}"/>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Water_efficiency!$H$55:$H$63</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10CF-4AA1-8337-D9CDC7951A90}"/>
            </c:ext>
          </c:extLst>
        </c:ser>
        <c:dLbls>
          <c:showLegendKey val="0"/>
          <c:showVal val="0"/>
          <c:showCatName val="0"/>
          <c:showSerName val="0"/>
          <c:showPercent val="0"/>
          <c:showBubbleSize val="0"/>
        </c:dLbls>
        <c:marker val="1"/>
        <c:smooth val="0"/>
        <c:axId val="216032719"/>
        <c:axId val="216033135"/>
        <c:extLst>
          <c:ext xmlns:c15="http://schemas.microsoft.com/office/drawing/2012/chart" uri="{02D57815-91ED-43cb-92C2-25804820EDAC}">
            <c15:filteredLineSeries>
              <c15:ser>
                <c:idx val="2"/>
                <c:order val="2"/>
                <c:tx>
                  <c:strRef>
                    <c:extLst>
                      <c:ext uri="{02D57815-91ED-43cb-92C2-25804820EDAC}">
                        <c15:formulaRef>
                          <c15:sqref>Water_efficiency!$F$54</c15:sqref>
                        </c15:formulaRef>
                      </c:ext>
                    </c:extLst>
                    <c:strCache>
                      <c:ptCount val="1"/>
                      <c:pt idx="0">
                        <c:v>37.5th percentile</c:v>
                      </c:pt>
                    </c:strCache>
                  </c:strRef>
                </c:tx>
                <c:spPr>
                  <a:ln w="28575" cap="rnd">
                    <a:solidFill>
                      <a:schemeClr val="accent2"/>
                    </a:solidFill>
                    <a:round/>
                  </a:ln>
                  <a:effectLst/>
                </c:spPr>
                <c:marker>
                  <c:symbol val="none"/>
                </c:marker>
                <c:dLbls>
                  <c:dLbl>
                    <c:idx val="8"/>
                    <c:showLegendKey val="0"/>
                    <c:showVal val="1"/>
                    <c:showCatName val="0"/>
                    <c:showSerName val="0"/>
                    <c:showPercent val="0"/>
                    <c:showBubbleSize val="0"/>
                    <c:extLst>
                      <c:ext uri="{CE6537A1-D6FC-4f65-9D91-7224C49458BB}"/>
                      <c:ext xmlns:c16="http://schemas.microsoft.com/office/drawing/2014/chart" uri="{C3380CC4-5D6E-409C-BE32-E72D297353CC}">
                        <c16:uniqueId val="{00000007-5CC5-4EFA-A1A0-4F64DFAC2401}"/>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Water_efficiency!$F$55:$F$63</c15:sqref>
                        </c15:formulaRef>
                      </c:ext>
                    </c:extLst>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5CC5-4EFA-A1A0-4F64DFAC2401}"/>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Water_efficiency!$G$54</c15:sqref>
                        </c15:formulaRef>
                      </c:ext>
                    </c:extLst>
                    <c:strCache>
                      <c:ptCount val="1"/>
                      <c:pt idx="0">
                        <c:v>UQ</c:v>
                      </c:pt>
                    </c:strCache>
                  </c:strRef>
                </c:tx>
                <c:spPr>
                  <a:ln w="28575" cap="rnd">
                    <a:solidFill>
                      <a:schemeClr val="accent3"/>
                    </a:solidFill>
                    <a:round/>
                  </a:ln>
                  <a:effectLst/>
                </c:spPr>
                <c:marker>
                  <c:symbol val="none"/>
                </c:marker>
                <c:dLbls>
                  <c:dLbl>
                    <c:idx val="8"/>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5-5CC5-4EFA-A1A0-4F64DFAC2401}"/>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Water_efficiency!$G$55:$G$63</c15:sqref>
                        </c15:formulaRef>
                      </c:ext>
                    </c:extLst>
                    <c:numCache>
                      <c:formatCode>"£"#,##0.00</c:formatCode>
                      <c:ptCount val="9"/>
                      <c:pt idx="0">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3-5CC5-4EFA-A1A0-4F64DFAC2401}"/>
                  </c:ext>
                </c:extLst>
              </c15:ser>
            </c15:filteredLineSeries>
          </c:ext>
        </c:extLst>
      </c:lineChart>
      <c:catAx>
        <c:axId val="216032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crossAx val="216033135"/>
        <c:crosses val="autoZero"/>
        <c:auto val="1"/>
        <c:lblAlgn val="ctr"/>
        <c:lblOffset val="100"/>
        <c:noMultiLvlLbl val="0"/>
      </c:catAx>
      <c:valAx>
        <c:axId val="2160331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r>
                  <a:rPr lang="en-GB"/>
                  <a:t>Average cost per unique service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crossAx val="216032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Krub" panose="00000500000000000000" pitchFamily="2" charset="-34"/>
          <a:cs typeface="Krub" panose="00000500000000000000" pitchFamily="2" charset="-34"/>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Krub" panose="00000500000000000000" pitchFamily="2" charset="-34"/>
                <a:ea typeface="+mn-ea"/>
                <a:cs typeface="Krub" panose="00000500000000000000" pitchFamily="2" charset="-34"/>
              </a:defRPr>
            </a:pPr>
            <a:r>
              <a:rPr lang="en-GB"/>
              <a:t>Retailers' average MOSL, Ofwat and CCW fees expenditure per unique service</a:t>
            </a: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title>
    <c:autoTitleDeleted val="0"/>
    <c:plotArea>
      <c:layout/>
      <c:barChart>
        <c:barDir val="col"/>
        <c:grouping val="clustered"/>
        <c:varyColors val="0"/>
        <c:ser>
          <c:idx val="1"/>
          <c:order val="1"/>
          <c:tx>
            <c:strRef>
              <c:f>Reg_fees!$E$54</c:f>
              <c:strCache>
                <c:ptCount val="1"/>
                <c:pt idx="0">
                  <c:v>Retailer avrg cost</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Reg_fees!$D$55:$D$63</c:f>
              <c:strCache>
                <c:ptCount val="8"/>
                <c:pt idx="0">
                  <c:v>BST</c:v>
                </c:pt>
                <c:pt idx="1">
                  <c:v>CAS</c:v>
                </c:pt>
                <c:pt idx="2">
                  <c:v>EVF</c:v>
                </c:pt>
                <c:pt idx="3">
                  <c:v>PWS</c:v>
                </c:pt>
                <c:pt idx="4">
                  <c:v>SES</c:v>
                </c:pt>
                <c:pt idx="5">
                  <c:v>W2B</c:v>
                </c:pt>
                <c:pt idx="6">
                  <c:v>WPL</c:v>
                </c:pt>
                <c:pt idx="7">
                  <c:v>WAV</c:v>
                </c:pt>
              </c:strCache>
            </c:strRef>
          </c:cat>
          <c:val>
            <c:numRef>
              <c:f>Reg_fees!$E$55:$E$63</c:f>
              <c:numCache>
                <c:formatCode>"£"#,##0.00</c:formatCode>
                <c:ptCount val="9"/>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1-090E-4D9A-B4AD-FD6590EB9210}"/>
            </c:ext>
          </c:extLst>
        </c:ser>
        <c:dLbls>
          <c:showLegendKey val="0"/>
          <c:showVal val="0"/>
          <c:showCatName val="0"/>
          <c:showSerName val="0"/>
          <c:showPercent val="0"/>
          <c:showBubbleSize val="0"/>
        </c:dLbls>
        <c:gapWidth val="150"/>
        <c:axId val="1389931743"/>
        <c:axId val="1389935071"/>
        <c:extLst>
          <c:ext xmlns:c15="http://schemas.microsoft.com/office/drawing/2012/chart" uri="{02D57815-91ED-43cb-92C2-25804820EDAC}">
            <c15:filteredBarSeries>
              <c15:ser>
                <c:idx val="0"/>
                <c:order val="0"/>
                <c:tx>
                  <c:strRef>
                    <c:extLst>
                      <c:ext uri="{02D57815-91ED-43cb-92C2-25804820EDAC}">
                        <c15:formulaRef>
                          <c15:sqref>Reg_fees!$D$54</c15:sqref>
                        </c15:formulaRef>
                      </c:ext>
                    </c:extLst>
                    <c:strCache>
                      <c:ptCount val="1"/>
                      <c:pt idx="0">
                        <c:v>Retailer</c:v>
                      </c:pt>
                    </c:strCache>
                  </c:strRef>
                </c:tx>
                <c:spPr>
                  <a:solidFill>
                    <a:schemeClr val="accent1"/>
                  </a:solidFill>
                  <a:ln>
                    <a:noFill/>
                  </a:ln>
                  <a:effectLst/>
                </c:spPr>
                <c:invertIfNegative val="0"/>
                <c:cat>
                  <c:strRef>
                    <c:extLst>
                      <c:ext uri="{02D57815-91ED-43cb-92C2-25804820EDAC}">
                        <c15:formulaRef>
                          <c15:sqref>Reg_fees!$D$55:$D$63</c15:sqref>
                        </c15:formulaRef>
                      </c:ext>
                    </c:extLst>
                    <c:strCache>
                      <c:ptCount val="8"/>
                      <c:pt idx="0">
                        <c:v>BST</c:v>
                      </c:pt>
                      <c:pt idx="1">
                        <c:v>CAS</c:v>
                      </c:pt>
                      <c:pt idx="2">
                        <c:v>EVF</c:v>
                      </c:pt>
                      <c:pt idx="3">
                        <c:v>PWS</c:v>
                      </c:pt>
                      <c:pt idx="4">
                        <c:v>SES</c:v>
                      </c:pt>
                      <c:pt idx="5">
                        <c:v>W2B</c:v>
                      </c:pt>
                      <c:pt idx="6">
                        <c:v>WPL</c:v>
                      </c:pt>
                      <c:pt idx="7">
                        <c:v>WAV</c:v>
                      </c:pt>
                    </c:strCache>
                  </c:strRef>
                </c:cat>
                <c:val>
                  <c:numRef>
                    <c:extLst>
                      <c:ext uri="{02D57815-91ED-43cb-92C2-25804820EDAC}">
                        <c15:formulaRef>
                          <c15:sqref>Reg_fees!$D$55:$D$63</c15:sqref>
                        </c15:formulaRef>
                      </c:ext>
                    </c:extLst>
                    <c:numCache>
                      <c:formatCode>General</c:formatCode>
                      <c:ptCount val="9"/>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90E-4D9A-B4AD-FD6590EB9210}"/>
                  </c:ext>
                </c:extLst>
              </c15:ser>
            </c15:filteredBarSeries>
          </c:ext>
        </c:extLst>
      </c:barChart>
      <c:lineChart>
        <c:grouping val="standard"/>
        <c:varyColors val="0"/>
        <c:ser>
          <c:idx val="4"/>
          <c:order val="4"/>
          <c:tx>
            <c:strRef>
              <c:f>Reg_fees!$H$54</c:f>
              <c:strCache>
                <c:ptCount val="1"/>
                <c:pt idx="0">
                  <c:v>Median</c:v>
                </c:pt>
              </c:strCache>
            </c:strRef>
          </c:tx>
          <c:spPr>
            <a:ln w="28575" cap="rnd">
              <a:solidFill>
                <a:schemeClr val="accent4"/>
              </a:solidFill>
              <a:round/>
            </a:ln>
            <a:effectLst/>
          </c:spPr>
          <c:marker>
            <c:symbol val="none"/>
          </c:marker>
          <c:dLbls>
            <c:dLbl>
              <c:idx val="8"/>
              <c:layout>
                <c:manualLayout>
                  <c:x val="-3.2643792994663072E-3"/>
                  <c:y val="-2.4381492441417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78-4574-89B2-039C1546A46F}"/>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Reg_fees!$H$55:$H$63</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4111-45F7-B6A9-713E3210D784}"/>
            </c:ext>
          </c:extLst>
        </c:ser>
        <c:dLbls>
          <c:showLegendKey val="0"/>
          <c:showVal val="0"/>
          <c:showCatName val="0"/>
          <c:showSerName val="0"/>
          <c:showPercent val="0"/>
          <c:showBubbleSize val="0"/>
        </c:dLbls>
        <c:marker val="1"/>
        <c:smooth val="0"/>
        <c:axId val="1389931743"/>
        <c:axId val="1389935071"/>
        <c:extLst>
          <c:ext xmlns:c15="http://schemas.microsoft.com/office/drawing/2012/chart" uri="{02D57815-91ED-43cb-92C2-25804820EDAC}">
            <c15:filteredLineSeries>
              <c15:ser>
                <c:idx val="2"/>
                <c:order val="2"/>
                <c:tx>
                  <c:strRef>
                    <c:extLst>
                      <c:ext uri="{02D57815-91ED-43cb-92C2-25804820EDAC}">
                        <c15:formulaRef>
                          <c15:sqref>Reg_fees!$F$54</c15:sqref>
                        </c15:formulaRef>
                      </c:ext>
                    </c:extLst>
                    <c:strCache>
                      <c:ptCount val="1"/>
                      <c:pt idx="0">
                        <c:v>37.5th percentile</c:v>
                      </c:pt>
                    </c:strCache>
                  </c:strRef>
                </c:tx>
                <c:spPr>
                  <a:ln w="28575" cap="rnd">
                    <a:solidFill>
                      <a:schemeClr val="accent2"/>
                    </a:solidFill>
                    <a:round/>
                  </a:ln>
                  <a:effectLst/>
                </c:spPr>
                <c:marker>
                  <c:symbol val="none"/>
                </c:marker>
                <c:dLbls>
                  <c:dLbl>
                    <c:idx val="8"/>
                    <c:layout>
                      <c:manualLayout>
                        <c:x val="-2.4848222848255779E-3"/>
                        <c:y val="-7.985914113463931E-17"/>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7-090E-4D9A-B4AD-FD6590EB9210}"/>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Reg_fees!$F$55:$F$63</c15:sqref>
                        </c15:formulaRef>
                      </c:ext>
                    </c:extLst>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090E-4D9A-B4AD-FD6590EB9210}"/>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Reg_fees!$G$54</c15:sqref>
                        </c15:formulaRef>
                      </c:ext>
                    </c:extLst>
                    <c:strCache>
                      <c:ptCount val="1"/>
                      <c:pt idx="0">
                        <c:v>UQ</c:v>
                      </c:pt>
                    </c:strCache>
                  </c:strRef>
                </c:tx>
                <c:spPr>
                  <a:ln w="28575" cap="rnd">
                    <a:solidFill>
                      <a:schemeClr val="accent3"/>
                    </a:solidFill>
                    <a:round/>
                  </a:ln>
                  <a:effectLst/>
                </c:spPr>
                <c:marker>
                  <c:symbol val="none"/>
                </c:marker>
                <c:dLbls>
                  <c:dLbl>
                    <c:idx val="8"/>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5-090E-4D9A-B4AD-FD6590EB9210}"/>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Krub" panose="00000500000000000000" pitchFamily="2" charset="-34"/>
                          <a:ea typeface="+mn-ea"/>
                          <a:cs typeface="Krub" panose="00000500000000000000" pitchFamily="2" charset="-34"/>
                        </a:defRPr>
                      </a:pPr>
                      <a:endParaRPr lang="en-US"/>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Reg_fees!$G$55:$G$63</c15:sqref>
                        </c15:formulaRef>
                      </c:ext>
                    </c:extLst>
                    <c:numCache>
                      <c:formatCode>"£"#,##0.00</c:formatCode>
                      <c:ptCount val="9"/>
                      <c:pt idx="0">
                        <c:v>0</c:v>
                      </c:pt>
                      <c:pt idx="1">
                        <c:v>0</c:v>
                      </c:pt>
                      <c:pt idx="2">
                        <c:v>0</c:v>
                      </c:pt>
                      <c:pt idx="3">
                        <c:v>0</c:v>
                      </c:pt>
                      <c:pt idx="4">
                        <c:v>0</c:v>
                      </c:pt>
                      <c:pt idx="5">
                        <c:v>0</c:v>
                      </c:pt>
                      <c:pt idx="6">
                        <c:v>0</c:v>
                      </c:pt>
                      <c:pt idx="7">
                        <c:v>0</c:v>
                      </c:pt>
                      <c:pt idx="8">
                        <c:v>0</c:v>
                      </c:pt>
                    </c:numCache>
                  </c:numRef>
                </c:val>
                <c:smooth val="0"/>
                <c:extLst xmlns:c15="http://schemas.microsoft.com/office/drawing/2012/chart">
                  <c:ext xmlns:c16="http://schemas.microsoft.com/office/drawing/2014/chart" uri="{C3380CC4-5D6E-409C-BE32-E72D297353CC}">
                    <c16:uniqueId val="{00000003-090E-4D9A-B4AD-FD6590EB9210}"/>
                  </c:ext>
                </c:extLst>
              </c15:ser>
            </c15:filteredLineSeries>
          </c:ext>
        </c:extLst>
      </c:lineChart>
      <c:catAx>
        <c:axId val="1389931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crossAx val="1389935071"/>
        <c:crosses val="autoZero"/>
        <c:auto val="1"/>
        <c:lblAlgn val="ctr"/>
        <c:lblOffset val="100"/>
        <c:noMultiLvlLbl val="0"/>
      </c:catAx>
      <c:valAx>
        <c:axId val="1389935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r>
                  <a:rPr lang="en-GB"/>
                  <a:t>Average cost per unique service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crossAx val="13899317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Krub" panose="00000500000000000000" pitchFamily="2" charset="-34"/>
              <a:ea typeface="+mn-ea"/>
              <a:cs typeface="Krub" panose="00000500000000000000" pitchFamily="2" charset="-34"/>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Krub" panose="00000500000000000000" pitchFamily="2" charset="-34"/>
          <a:cs typeface="Krub" panose="00000500000000000000" pitchFamily="2" charset="-34"/>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38</xdr:row>
      <xdr:rowOff>0</xdr:rowOff>
    </xdr:to>
    <xdr:pic>
      <xdr:nvPicPr>
        <xdr:cNvPr id="2" name="Picture 1">
          <a:extLst>
            <a:ext uri="{FF2B5EF4-FFF2-40B4-BE49-F238E27FC236}">
              <a16:creationId xmlns:a16="http://schemas.microsoft.com/office/drawing/2014/main" id="{43F8B49D-0A63-4CEB-86B6-62204A22BEC0}"/>
            </a:ext>
          </a:extLst>
        </xdr:cNvPr>
        <xdr:cNvPicPr>
          <a:picLocks noChangeAspect="1"/>
        </xdr:cNvPicPr>
      </xdr:nvPicPr>
      <xdr:blipFill>
        <a:blip xmlns:r="http://schemas.openxmlformats.org/officeDocument/2006/relationships" r:embed="rId1"/>
        <a:stretch>
          <a:fillRect/>
        </a:stretch>
      </xdr:blipFill>
      <xdr:spPr>
        <a:xfrm>
          <a:off x="0" y="0"/>
          <a:ext cx="9858375" cy="6877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8367</xdr:colOff>
      <xdr:row>54</xdr:row>
      <xdr:rowOff>8907</xdr:rowOff>
    </xdr:from>
    <xdr:to>
      <xdr:col>16</xdr:col>
      <xdr:colOff>438060</xdr:colOff>
      <xdr:row>87</xdr:row>
      <xdr:rowOff>68307</xdr:rowOff>
    </xdr:to>
    <xdr:graphicFrame macro="">
      <xdr:nvGraphicFramePr>
        <xdr:cNvPr id="10" name="Chart 9">
          <a:extLst>
            <a:ext uri="{FF2B5EF4-FFF2-40B4-BE49-F238E27FC236}">
              <a16:creationId xmlns:a16="http://schemas.microsoft.com/office/drawing/2014/main" id="{95816B67-9180-42B0-BF38-754328FC1A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8926</xdr:colOff>
      <xdr:row>53</xdr:row>
      <xdr:rowOff>8368</xdr:rowOff>
    </xdr:from>
    <xdr:to>
      <xdr:col>16</xdr:col>
      <xdr:colOff>418126</xdr:colOff>
      <xdr:row>83</xdr:row>
      <xdr:rowOff>122197</xdr:rowOff>
    </xdr:to>
    <xdr:graphicFrame macro="">
      <xdr:nvGraphicFramePr>
        <xdr:cNvPr id="2" name="Chart 1">
          <a:extLst>
            <a:ext uri="{FF2B5EF4-FFF2-40B4-BE49-F238E27FC236}">
              <a16:creationId xmlns:a16="http://schemas.microsoft.com/office/drawing/2014/main" id="{65B39F3E-55AA-4827-AC86-CEA1E4A338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8572</xdr:colOff>
      <xdr:row>53</xdr:row>
      <xdr:rowOff>24555</xdr:rowOff>
    </xdr:from>
    <xdr:to>
      <xdr:col>16</xdr:col>
      <xdr:colOff>415637</xdr:colOff>
      <xdr:row>84</xdr:row>
      <xdr:rowOff>123001</xdr:rowOff>
    </xdr:to>
    <xdr:graphicFrame macro="">
      <xdr:nvGraphicFramePr>
        <xdr:cNvPr id="2" name="Chart 1">
          <a:extLst>
            <a:ext uri="{FF2B5EF4-FFF2-40B4-BE49-F238E27FC236}">
              <a16:creationId xmlns:a16="http://schemas.microsoft.com/office/drawing/2014/main" id="{60FB3FB7-6051-4225-BE26-75558E8F8D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wat.gov.uk/publication/business-retail-market-2021-22-review-of-the-retail-exit-code-decision/" TargetMode="External"/><Relationship Id="rId1" Type="http://schemas.openxmlformats.org/officeDocument/2006/relationships/hyperlink" Target="mailto:retailexitcode@ofwat.gov.u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D21D7-746A-4D2A-BFD5-BFF02CCD0689}">
  <sheetPr>
    <tabColor rgb="FF003595"/>
  </sheetPr>
  <dimension ref="A1:O38"/>
  <sheetViews>
    <sheetView zoomScale="55" zoomScaleNormal="55" workbookViewId="0">
      <selection activeCell="B39" sqref="A39:XFD1048576"/>
    </sheetView>
  </sheetViews>
  <sheetFormatPr defaultColWidth="0" defaultRowHeight="13.5" zeroHeight="1" x14ac:dyDescent="0.35"/>
  <cols>
    <col min="1" max="15" width="8.5625" customWidth="1"/>
    <col min="16" max="16384" width="8.5625"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31B05-DA02-4206-9F30-138163FE442F}">
  <sheetPr>
    <tabColor theme="7" tint="0.59999389629810485"/>
  </sheetPr>
  <dimension ref="A1:AB116"/>
  <sheetViews>
    <sheetView zoomScale="55" zoomScaleNormal="55" workbookViewId="0">
      <selection activeCell="H34" sqref="H34"/>
    </sheetView>
  </sheetViews>
  <sheetFormatPr defaultColWidth="0" defaultRowHeight="0" customHeight="1" zeroHeight="1" x14ac:dyDescent="0.65"/>
  <cols>
    <col min="1" max="1" width="2.5625" style="44" customWidth="1"/>
    <col min="2" max="3" width="2.5625" style="12" customWidth="1"/>
    <col min="4" max="4" width="17.5" style="12" customWidth="1"/>
    <col min="5" max="5" width="16.8125" style="12" customWidth="1"/>
    <col min="6" max="6" width="5.8125" style="12" customWidth="1"/>
    <col min="7" max="7" width="17.0625" style="12" customWidth="1"/>
    <col min="8" max="8" width="11.8125" style="45" bestFit="1" customWidth="1"/>
    <col min="9" max="9" width="9.25" style="45" bestFit="1" customWidth="1"/>
    <col min="10" max="10" width="24.3125" style="45" bestFit="1" customWidth="1"/>
    <col min="11" max="11" width="18.3125" style="45" bestFit="1" customWidth="1"/>
    <col min="12" max="12" width="16.5625" style="45" bestFit="1" customWidth="1"/>
    <col min="13" max="13" width="16.3125" style="45" bestFit="1" customWidth="1"/>
    <col min="14" max="14" width="13.3125" style="45" bestFit="1" customWidth="1"/>
    <col min="15" max="15" width="17.25" style="45" bestFit="1" customWidth="1"/>
    <col min="16" max="16" width="20.8125" style="45" bestFit="1" customWidth="1"/>
    <col min="17" max="17" width="14.3125" style="45" bestFit="1" customWidth="1"/>
    <col min="18" max="18" width="19" style="45" bestFit="1" customWidth="1"/>
    <col min="19" max="19" width="15.0625" style="45" bestFit="1" customWidth="1"/>
    <col min="20" max="20" width="13.0625" style="45" bestFit="1" customWidth="1"/>
    <col min="21" max="21" width="14.8125" style="45" bestFit="1" customWidth="1"/>
    <col min="22" max="22" width="14.5" style="45" bestFit="1" customWidth="1"/>
    <col min="23" max="23" width="27.75" style="45" bestFit="1" customWidth="1"/>
    <col min="24" max="24" width="16.8125" style="45" bestFit="1" customWidth="1"/>
    <col min="25" max="25" width="36.3125" style="45" bestFit="1" customWidth="1"/>
    <col min="26" max="26" width="23" style="12" bestFit="1" customWidth="1"/>
    <col min="27" max="27" width="8.5625" style="12" customWidth="1"/>
    <col min="28" max="28" width="8.3125" style="12" hidden="1" customWidth="1"/>
    <col min="29" max="16384" width="8.5625" style="12" hidden="1"/>
  </cols>
  <sheetData>
    <row r="1" spans="1:26" s="14" customFormat="1" ht="21" x14ac:dyDescent="0.65">
      <c r="A1" s="8" t="s">
        <v>126</v>
      </c>
      <c r="H1" s="17"/>
      <c r="I1" s="17"/>
      <c r="J1" s="17"/>
      <c r="K1" s="17"/>
      <c r="L1" s="17"/>
      <c r="M1" s="17"/>
      <c r="N1" s="17"/>
      <c r="O1" s="17"/>
      <c r="P1" s="17"/>
      <c r="Q1" s="17"/>
      <c r="R1" s="17"/>
      <c r="S1" s="17"/>
      <c r="T1" s="17"/>
      <c r="U1" s="17"/>
      <c r="V1" s="17"/>
      <c r="W1" s="17"/>
      <c r="X1" s="17"/>
      <c r="Y1" s="17"/>
    </row>
    <row r="2" spans="1:26" s="38" customFormat="1" ht="14.2" customHeight="1" x14ac:dyDescent="0.4">
      <c r="A2" s="37"/>
      <c r="H2" s="39"/>
      <c r="I2" s="39"/>
      <c r="J2" s="39"/>
      <c r="K2" s="39"/>
      <c r="L2" s="39"/>
      <c r="M2" s="39"/>
      <c r="N2" s="39"/>
      <c r="O2" s="39"/>
      <c r="P2" s="39"/>
      <c r="Q2" s="39"/>
      <c r="R2" s="39"/>
      <c r="S2" s="39"/>
      <c r="T2" s="39"/>
      <c r="U2" s="39"/>
      <c r="V2" s="39"/>
      <c r="W2" s="39"/>
      <c r="X2" s="39"/>
      <c r="Y2" s="39"/>
    </row>
    <row r="3" spans="1:26" s="38" customFormat="1" ht="14.2" customHeight="1" x14ac:dyDescent="0.4">
      <c r="A3" s="37"/>
      <c r="D3" s="35" t="s">
        <v>17</v>
      </c>
      <c r="E3" s="35" t="s">
        <v>85</v>
      </c>
      <c r="F3" s="35" t="s">
        <v>127</v>
      </c>
      <c r="G3" s="35" t="s">
        <v>128</v>
      </c>
      <c r="H3" s="40" t="s">
        <v>88</v>
      </c>
      <c r="I3" s="40" t="s">
        <v>89</v>
      </c>
      <c r="J3" s="40" t="s">
        <v>129</v>
      </c>
      <c r="K3" s="40" t="s">
        <v>130</v>
      </c>
      <c r="L3" s="40" t="s">
        <v>131</v>
      </c>
      <c r="M3" s="40" t="s">
        <v>132</v>
      </c>
      <c r="N3" s="40" t="s">
        <v>133</v>
      </c>
      <c r="O3" s="40" t="s">
        <v>134</v>
      </c>
      <c r="P3" s="40" t="s">
        <v>135</v>
      </c>
      <c r="Q3" s="40" t="s">
        <v>136</v>
      </c>
      <c r="R3" s="40" t="s">
        <v>137</v>
      </c>
      <c r="S3" s="40" t="s">
        <v>138</v>
      </c>
      <c r="T3" s="40" t="s">
        <v>139</v>
      </c>
      <c r="U3" s="40" t="s">
        <v>140</v>
      </c>
      <c r="V3" s="40" t="s">
        <v>141</v>
      </c>
      <c r="W3" s="40" t="s">
        <v>142</v>
      </c>
      <c r="X3" s="40" t="s">
        <v>143</v>
      </c>
      <c r="Y3" s="40" t="s">
        <v>144</v>
      </c>
      <c r="Z3" s="40" t="s">
        <v>145</v>
      </c>
    </row>
    <row r="4" spans="1:26" s="38" customFormat="1" ht="14.2" customHeight="1" x14ac:dyDescent="0.4">
      <c r="A4" s="37"/>
      <c r="D4" s="35"/>
      <c r="E4" s="35"/>
      <c r="F4" s="35"/>
      <c r="G4" s="35"/>
      <c r="H4" s="41" t="s">
        <v>88</v>
      </c>
      <c r="I4" s="41" t="s">
        <v>89</v>
      </c>
      <c r="J4" s="41" t="s">
        <v>90</v>
      </c>
      <c r="K4" s="41" t="s">
        <v>91</v>
      </c>
      <c r="L4" s="41" t="s">
        <v>92</v>
      </c>
      <c r="M4" s="41" t="s">
        <v>93</v>
      </c>
      <c r="N4" s="41" t="s">
        <v>94</v>
      </c>
      <c r="O4" s="41" t="s">
        <v>95</v>
      </c>
      <c r="P4" s="41" t="s">
        <v>96</v>
      </c>
      <c r="Q4" s="41" t="s">
        <v>97</v>
      </c>
      <c r="R4" s="41" t="s">
        <v>98</v>
      </c>
      <c r="S4" s="41" t="s">
        <v>99</v>
      </c>
      <c r="T4" s="41" t="s">
        <v>100</v>
      </c>
      <c r="U4" s="41" t="s">
        <v>101</v>
      </c>
      <c r="V4" s="41" t="s">
        <v>102</v>
      </c>
      <c r="W4" s="41" t="s">
        <v>103</v>
      </c>
      <c r="X4" s="41" t="s">
        <v>104</v>
      </c>
      <c r="Y4" s="41" t="s">
        <v>105</v>
      </c>
      <c r="Z4" s="41" t="s">
        <v>106</v>
      </c>
    </row>
    <row r="5" spans="1:26" s="38" customFormat="1" ht="14.2" customHeight="1" x14ac:dyDescent="0.4">
      <c r="A5" s="37"/>
      <c r="D5" s="38" t="str">
        <f>_xlfn.CONCAT(E5:G5)</f>
        <v>2018BSTGroup1</v>
      </c>
      <c r="E5" s="36">
        <v>2018</v>
      </c>
      <c r="F5" s="38" t="s">
        <v>19</v>
      </c>
      <c r="G5" s="38" t="s">
        <v>125</v>
      </c>
      <c r="H5" s="42"/>
      <c r="I5" s="42"/>
      <c r="J5" s="42"/>
      <c r="K5" s="42"/>
      <c r="L5" s="42"/>
      <c r="M5" s="42"/>
      <c r="N5" s="42"/>
      <c r="O5" s="43"/>
      <c r="P5" s="42"/>
      <c r="Q5" s="42"/>
      <c r="R5" s="42"/>
      <c r="S5" s="42"/>
      <c r="T5" s="42"/>
      <c r="U5" s="42"/>
      <c r="V5" s="42"/>
      <c r="W5" s="42"/>
      <c r="X5" s="42"/>
      <c r="Y5" s="42"/>
      <c r="Z5" s="42"/>
    </row>
    <row r="6" spans="1:26" s="38" customFormat="1" ht="14.2" customHeight="1" x14ac:dyDescent="0.4">
      <c r="A6" s="37"/>
      <c r="D6" s="38" t="str">
        <f t="shared" ref="D6:D59" si="0">_xlfn.CONCAT(E6:G6)</f>
        <v>2019BSTGroup1</v>
      </c>
      <c r="E6" s="36">
        <v>2019</v>
      </c>
      <c r="F6" s="38" t="s">
        <v>19</v>
      </c>
      <c r="G6" s="38" t="s">
        <v>125</v>
      </c>
      <c r="H6" s="42"/>
      <c r="I6" s="42"/>
      <c r="J6" s="42"/>
      <c r="K6" s="42"/>
      <c r="L6" s="42"/>
      <c r="M6" s="42"/>
      <c r="N6" s="42"/>
      <c r="O6" s="43"/>
      <c r="P6" s="42"/>
      <c r="Q6" s="42"/>
      <c r="R6" s="42"/>
      <c r="S6" s="42"/>
      <c r="T6" s="42"/>
      <c r="U6" s="42"/>
      <c r="V6" s="42"/>
      <c r="W6" s="42"/>
      <c r="X6" s="42"/>
      <c r="Y6" s="42"/>
      <c r="Z6" s="42"/>
    </row>
    <row r="7" spans="1:26" s="38" customFormat="1" ht="14.2" customHeight="1" x14ac:dyDescent="0.4">
      <c r="A7" s="37"/>
      <c r="D7" s="38" t="str">
        <f t="shared" si="0"/>
        <v>2020BSTGroup1</v>
      </c>
      <c r="E7" s="36">
        <v>2020</v>
      </c>
      <c r="F7" s="38" t="s">
        <v>19</v>
      </c>
      <c r="G7" s="38" t="s">
        <v>125</v>
      </c>
      <c r="H7" s="42"/>
      <c r="I7" s="42"/>
      <c r="J7" s="42"/>
      <c r="K7" s="42"/>
      <c r="L7" s="42"/>
      <c r="M7" s="42"/>
      <c r="N7" s="42"/>
      <c r="O7" s="43"/>
      <c r="P7" s="42"/>
      <c r="Q7" s="42"/>
      <c r="R7" s="42"/>
      <c r="S7" s="42"/>
      <c r="T7" s="42"/>
      <c r="U7" s="42"/>
      <c r="V7" s="42"/>
      <c r="W7" s="42"/>
      <c r="X7" s="42"/>
      <c r="Y7" s="42"/>
      <c r="Z7" s="42"/>
    </row>
    <row r="8" spans="1:26" s="38" customFormat="1" ht="14.2" customHeight="1" x14ac:dyDescent="0.4">
      <c r="A8" s="37"/>
      <c r="D8" s="38" t="str">
        <f t="shared" si="0"/>
        <v>2021BSTGroup1</v>
      </c>
      <c r="E8" s="36">
        <v>2021</v>
      </c>
      <c r="F8" s="38" t="s">
        <v>19</v>
      </c>
      <c r="G8" s="38" t="s">
        <v>125</v>
      </c>
      <c r="H8" s="42"/>
      <c r="I8" s="42"/>
      <c r="J8" s="42"/>
      <c r="K8" s="42"/>
      <c r="L8" s="42"/>
      <c r="M8" s="42"/>
      <c r="N8" s="42"/>
      <c r="O8" s="43"/>
      <c r="P8" s="42"/>
      <c r="Q8" s="42"/>
      <c r="R8" s="42"/>
      <c r="S8" s="42"/>
      <c r="T8" s="42"/>
      <c r="U8" s="42"/>
      <c r="V8" s="42"/>
      <c r="W8" s="42"/>
      <c r="X8" s="42"/>
      <c r="Y8" s="42"/>
      <c r="Z8" s="42"/>
    </row>
    <row r="9" spans="1:26" s="38" customFormat="1" ht="14.2" customHeight="1" x14ac:dyDescent="0.4">
      <c r="A9" s="37"/>
      <c r="D9" s="38" t="str">
        <f t="shared" si="0"/>
        <v>2022BSTGroup1</v>
      </c>
      <c r="E9" s="36">
        <v>2022</v>
      </c>
      <c r="F9" s="38" t="s">
        <v>19</v>
      </c>
      <c r="G9" s="38" t="s">
        <v>125</v>
      </c>
      <c r="H9" s="42"/>
      <c r="I9" s="42"/>
      <c r="J9" s="42"/>
      <c r="K9" s="42"/>
      <c r="L9" s="42"/>
      <c r="M9" s="42"/>
      <c r="N9" s="42"/>
      <c r="O9" s="43"/>
      <c r="P9" s="42"/>
      <c r="Q9" s="42"/>
      <c r="R9" s="42"/>
      <c r="S9" s="42"/>
      <c r="T9" s="42"/>
      <c r="U9" s="42"/>
      <c r="V9" s="42"/>
      <c r="W9" s="42"/>
      <c r="X9" s="42"/>
      <c r="Y9" s="42"/>
      <c r="Z9" s="42"/>
    </row>
    <row r="10" spans="1:26" s="38" customFormat="1" ht="14.2" customHeight="1" x14ac:dyDescent="0.4">
      <c r="A10" s="37"/>
      <c r="D10" s="38" t="str">
        <f t="shared" si="0"/>
        <v>2023BSTGroup1</v>
      </c>
      <c r="E10" s="36">
        <v>2023</v>
      </c>
      <c r="F10" s="38" t="s">
        <v>19</v>
      </c>
      <c r="G10" s="38" t="s">
        <v>125</v>
      </c>
      <c r="H10" s="42"/>
      <c r="I10" s="42"/>
      <c r="J10" s="42"/>
      <c r="K10" s="42"/>
      <c r="L10" s="42"/>
      <c r="M10" s="42"/>
      <c r="N10" s="42"/>
      <c r="O10" s="43"/>
      <c r="P10" s="42"/>
      <c r="Q10" s="42"/>
      <c r="R10" s="42"/>
      <c r="S10" s="42"/>
      <c r="T10" s="42"/>
      <c r="U10" s="42"/>
      <c r="V10" s="42"/>
      <c r="W10" s="42"/>
      <c r="X10" s="42"/>
      <c r="Y10" s="42"/>
      <c r="Z10" s="42"/>
    </row>
    <row r="11" spans="1:26" s="38" customFormat="1" ht="14.2" customHeight="1" x14ac:dyDescent="0.4">
      <c r="A11" s="37"/>
      <c r="D11" s="38" t="str">
        <f t="shared" si="0"/>
        <v>2027BSTGroup1</v>
      </c>
      <c r="E11" s="36">
        <v>2027</v>
      </c>
      <c r="F11" s="38" t="s">
        <v>19</v>
      </c>
      <c r="G11" s="38" t="s">
        <v>125</v>
      </c>
      <c r="H11" s="42"/>
      <c r="I11" s="42"/>
      <c r="J11" s="42"/>
      <c r="K11" s="42"/>
      <c r="L11" s="42"/>
      <c r="M11" s="42"/>
      <c r="N11" s="42"/>
      <c r="O11" s="43"/>
      <c r="P11" s="42"/>
      <c r="Q11" s="42"/>
      <c r="R11" s="42"/>
      <c r="S11" s="42"/>
      <c r="T11" s="42"/>
      <c r="U11" s="42"/>
      <c r="V11" s="42"/>
      <c r="W11" s="42"/>
      <c r="X11" s="42"/>
      <c r="Y11" s="42"/>
      <c r="Z11" s="42"/>
    </row>
    <row r="12" spans="1:26" s="38" customFormat="1" ht="14.2" customHeight="1" x14ac:dyDescent="0.4">
      <c r="A12" s="37"/>
      <c r="D12" s="38" t="str">
        <f t="shared" si="0"/>
        <v>2018CASGroup1</v>
      </c>
      <c r="E12" s="36">
        <v>2018</v>
      </c>
      <c r="F12" s="38" t="s">
        <v>25</v>
      </c>
      <c r="G12" s="38" t="s">
        <v>125</v>
      </c>
      <c r="H12" s="42"/>
      <c r="I12" s="42"/>
      <c r="J12" s="42"/>
      <c r="K12" s="42"/>
      <c r="L12" s="42"/>
      <c r="M12" s="42"/>
      <c r="N12" s="42"/>
      <c r="O12" s="43"/>
      <c r="P12" s="42"/>
      <c r="Q12" s="42"/>
      <c r="R12" s="42"/>
      <c r="S12" s="42"/>
      <c r="T12" s="42"/>
      <c r="U12" s="42"/>
      <c r="V12" s="42"/>
      <c r="W12" s="42"/>
      <c r="X12" s="42"/>
      <c r="Y12" s="42"/>
      <c r="Z12" s="42"/>
    </row>
    <row r="13" spans="1:26" s="38" customFormat="1" ht="14.2" customHeight="1" x14ac:dyDescent="0.4">
      <c r="A13" s="37"/>
      <c r="D13" s="38" t="str">
        <f t="shared" si="0"/>
        <v>2019CASGroup1</v>
      </c>
      <c r="E13" s="36">
        <v>2019</v>
      </c>
      <c r="F13" s="38" t="s">
        <v>25</v>
      </c>
      <c r="G13" s="38" t="s">
        <v>125</v>
      </c>
      <c r="H13" s="42"/>
      <c r="I13" s="42"/>
      <c r="J13" s="42"/>
      <c r="K13" s="42"/>
      <c r="L13" s="42"/>
      <c r="M13" s="42"/>
      <c r="N13" s="42"/>
      <c r="O13" s="43"/>
      <c r="P13" s="42"/>
      <c r="Q13" s="42"/>
      <c r="R13" s="42"/>
      <c r="S13" s="42"/>
      <c r="T13" s="42"/>
      <c r="U13" s="42"/>
      <c r="V13" s="42"/>
      <c r="W13" s="42"/>
      <c r="X13" s="42"/>
      <c r="Y13" s="42"/>
      <c r="Z13" s="42"/>
    </row>
    <row r="14" spans="1:26" s="38" customFormat="1" ht="14.2" customHeight="1" x14ac:dyDescent="0.4">
      <c r="A14" s="37"/>
      <c r="D14" s="38" t="str">
        <f>_xlfn.CONCAT(E14:G14)</f>
        <v>2020CASGroup1</v>
      </c>
      <c r="E14" s="36">
        <v>2020</v>
      </c>
      <c r="F14" s="38" t="s">
        <v>25</v>
      </c>
      <c r="G14" s="38" t="s">
        <v>125</v>
      </c>
      <c r="H14" s="42"/>
      <c r="I14" s="42"/>
      <c r="J14" s="42"/>
      <c r="K14" s="42"/>
      <c r="L14" s="42"/>
      <c r="M14" s="42"/>
      <c r="N14" s="42"/>
      <c r="O14" s="43"/>
      <c r="P14" s="42"/>
      <c r="Q14" s="42"/>
      <c r="R14" s="42"/>
      <c r="S14" s="42"/>
      <c r="T14" s="42"/>
      <c r="U14" s="42"/>
      <c r="V14" s="42"/>
      <c r="W14" s="42"/>
      <c r="X14" s="42"/>
      <c r="Y14" s="42"/>
      <c r="Z14" s="42"/>
    </row>
    <row r="15" spans="1:26" s="38" customFormat="1" ht="14.2" customHeight="1" x14ac:dyDescent="0.4">
      <c r="A15" s="37"/>
      <c r="D15" s="38" t="str">
        <f t="shared" si="0"/>
        <v>2021CASGroup1</v>
      </c>
      <c r="E15" s="36">
        <v>2021</v>
      </c>
      <c r="F15" s="38" t="s">
        <v>25</v>
      </c>
      <c r="G15" s="38" t="s">
        <v>125</v>
      </c>
      <c r="H15" s="42"/>
      <c r="I15" s="42"/>
      <c r="J15" s="42"/>
      <c r="K15" s="42"/>
      <c r="L15" s="42"/>
      <c r="M15" s="42"/>
      <c r="N15" s="42"/>
      <c r="O15" s="43"/>
      <c r="P15" s="42"/>
      <c r="Q15" s="42"/>
      <c r="R15" s="42"/>
      <c r="S15" s="42"/>
      <c r="T15" s="42"/>
      <c r="U15" s="42"/>
      <c r="V15" s="42"/>
      <c r="W15" s="42"/>
      <c r="X15" s="42"/>
      <c r="Y15" s="42"/>
      <c r="Z15" s="42"/>
    </row>
    <row r="16" spans="1:26" s="38" customFormat="1" ht="14.2" customHeight="1" x14ac:dyDescent="0.4">
      <c r="A16" s="37"/>
      <c r="D16" s="38" t="str">
        <f t="shared" si="0"/>
        <v>2022CASGroup1</v>
      </c>
      <c r="E16" s="36">
        <v>2022</v>
      </c>
      <c r="F16" s="38" t="s">
        <v>25</v>
      </c>
      <c r="G16" s="38" t="s">
        <v>125</v>
      </c>
      <c r="H16" s="42"/>
      <c r="I16" s="42"/>
      <c r="J16" s="42"/>
      <c r="K16" s="42"/>
      <c r="L16" s="42"/>
      <c r="M16" s="42"/>
      <c r="N16" s="42"/>
      <c r="O16" s="43"/>
      <c r="P16" s="42"/>
      <c r="Q16" s="42"/>
      <c r="R16" s="42"/>
      <c r="S16" s="42"/>
      <c r="T16" s="42"/>
      <c r="U16" s="42"/>
      <c r="V16" s="42"/>
      <c r="W16" s="42"/>
      <c r="X16" s="42"/>
      <c r="Y16" s="42"/>
      <c r="Z16" s="42"/>
    </row>
    <row r="17" spans="1:26" s="38" customFormat="1" ht="14.2" customHeight="1" x14ac:dyDescent="0.4">
      <c r="A17" s="37"/>
      <c r="D17" s="38" t="str">
        <f t="shared" si="0"/>
        <v>2023CASGroup1</v>
      </c>
      <c r="E17" s="36">
        <v>2023</v>
      </c>
      <c r="F17" s="38" t="s">
        <v>25</v>
      </c>
      <c r="G17" s="38" t="s">
        <v>125</v>
      </c>
      <c r="H17" s="42"/>
      <c r="I17" s="42"/>
      <c r="J17" s="42"/>
      <c r="K17" s="42"/>
      <c r="L17" s="42"/>
      <c r="M17" s="42"/>
      <c r="N17" s="42"/>
      <c r="O17" s="43"/>
      <c r="P17" s="42"/>
      <c r="Q17" s="42"/>
      <c r="R17" s="42"/>
      <c r="S17" s="42"/>
      <c r="T17" s="42"/>
      <c r="U17" s="42"/>
      <c r="V17" s="42"/>
      <c r="W17" s="42"/>
      <c r="X17" s="42"/>
      <c r="Y17" s="42"/>
      <c r="Z17" s="42"/>
    </row>
    <row r="18" spans="1:26" s="38" customFormat="1" ht="14.2" customHeight="1" x14ac:dyDescent="0.4">
      <c r="A18" s="37"/>
      <c r="D18" s="38" t="str">
        <f t="shared" si="0"/>
        <v>2027CASGroup1</v>
      </c>
      <c r="E18" s="36">
        <v>2027</v>
      </c>
      <c r="F18" s="38" t="s">
        <v>25</v>
      </c>
      <c r="G18" s="38" t="s">
        <v>125</v>
      </c>
      <c r="H18" s="42"/>
      <c r="I18" s="42"/>
      <c r="J18" s="42"/>
      <c r="K18" s="42"/>
      <c r="L18" s="42"/>
      <c r="M18" s="42"/>
      <c r="N18" s="42"/>
      <c r="O18" s="43"/>
      <c r="P18" s="42"/>
      <c r="Q18" s="42"/>
      <c r="R18" s="42"/>
      <c r="S18" s="42"/>
      <c r="T18" s="42"/>
      <c r="U18" s="42"/>
      <c r="V18" s="42"/>
      <c r="W18" s="42"/>
      <c r="X18" s="42"/>
      <c r="Y18" s="42"/>
      <c r="Z18" s="42"/>
    </row>
    <row r="19" spans="1:26" s="38" customFormat="1" ht="14.2" customHeight="1" x14ac:dyDescent="0.4">
      <c r="A19" s="37"/>
      <c r="D19" s="38" t="str">
        <f t="shared" si="0"/>
        <v>2019EVFGroup1</v>
      </c>
      <c r="E19" s="36">
        <v>2019</v>
      </c>
      <c r="F19" s="38" t="s">
        <v>31</v>
      </c>
      <c r="G19" s="38" t="s">
        <v>125</v>
      </c>
      <c r="H19" s="42"/>
      <c r="I19" s="42"/>
      <c r="J19" s="42"/>
      <c r="K19" s="42"/>
      <c r="L19" s="42"/>
      <c r="M19" s="42"/>
      <c r="N19" s="42"/>
      <c r="O19" s="43"/>
      <c r="P19" s="42"/>
      <c r="Q19" s="42"/>
      <c r="R19" s="42"/>
      <c r="S19" s="42"/>
      <c r="T19" s="42"/>
      <c r="U19" s="42"/>
      <c r="V19" s="42"/>
      <c r="W19" s="42"/>
      <c r="X19" s="42"/>
      <c r="Y19" s="42"/>
      <c r="Z19" s="42"/>
    </row>
    <row r="20" spans="1:26" s="38" customFormat="1" ht="14.2" customHeight="1" x14ac:dyDescent="0.4">
      <c r="A20" s="37"/>
      <c r="D20" s="38" t="str">
        <f t="shared" si="0"/>
        <v>2020EVFGroup1</v>
      </c>
      <c r="E20" s="36">
        <v>2020</v>
      </c>
      <c r="F20" s="38" t="s">
        <v>31</v>
      </c>
      <c r="G20" s="38" t="s">
        <v>125</v>
      </c>
      <c r="H20" s="42"/>
      <c r="I20" s="42"/>
      <c r="J20" s="42"/>
      <c r="K20" s="42"/>
      <c r="L20" s="42"/>
      <c r="M20" s="42"/>
      <c r="N20" s="42"/>
      <c r="O20" s="43"/>
      <c r="P20" s="42"/>
      <c r="Q20" s="42"/>
      <c r="R20" s="42"/>
      <c r="S20" s="42"/>
      <c r="T20" s="42"/>
      <c r="U20" s="42"/>
      <c r="V20" s="42"/>
      <c r="W20" s="42"/>
      <c r="X20" s="42"/>
      <c r="Y20" s="42"/>
      <c r="Z20" s="42"/>
    </row>
    <row r="21" spans="1:26" s="38" customFormat="1" ht="14.2" customHeight="1" x14ac:dyDescent="0.4">
      <c r="A21" s="37"/>
      <c r="D21" s="38" t="str">
        <f t="shared" si="0"/>
        <v>2021EVFGroup1</v>
      </c>
      <c r="E21" s="36">
        <v>2021</v>
      </c>
      <c r="F21" s="38" t="s">
        <v>31</v>
      </c>
      <c r="G21" s="38" t="s">
        <v>125</v>
      </c>
      <c r="H21" s="42"/>
      <c r="I21" s="42"/>
      <c r="J21" s="42"/>
      <c r="K21" s="42"/>
      <c r="L21" s="42"/>
      <c r="M21" s="42"/>
      <c r="N21" s="42"/>
      <c r="O21" s="43"/>
      <c r="P21" s="42"/>
      <c r="Q21" s="42"/>
      <c r="R21" s="42"/>
      <c r="S21" s="42"/>
      <c r="T21" s="42"/>
      <c r="U21" s="42"/>
      <c r="V21" s="42"/>
      <c r="W21" s="42"/>
      <c r="X21" s="42"/>
      <c r="Y21" s="42"/>
      <c r="Z21" s="42"/>
    </row>
    <row r="22" spans="1:26" s="38" customFormat="1" ht="14.2" customHeight="1" x14ac:dyDescent="0.4">
      <c r="A22" s="37"/>
      <c r="D22" s="38" t="str">
        <f t="shared" si="0"/>
        <v>2022EVFGroup1</v>
      </c>
      <c r="E22" s="36">
        <v>2022</v>
      </c>
      <c r="F22" s="38" t="s">
        <v>31</v>
      </c>
      <c r="G22" s="38" t="s">
        <v>125</v>
      </c>
      <c r="H22" s="42"/>
      <c r="I22" s="42"/>
      <c r="J22" s="42"/>
      <c r="K22" s="42"/>
      <c r="L22" s="42"/>
      <c r="M22" s="42"/>
      <c r="N22" s="42"/>
      <c r="O22" s="43"/>
      <c r="P22" s="42"/>
      <c r="Q22" s="42"/>
      <c r="R22" s="42"/>
      <c r="S22" s="42"/>
      <c r="T22" s="42"/>
      <c r="U22" s="42"/>
      <c r="V22" s="42"/>
      <c r="W22" s="42"/>
      <c r="X22" s="42"/>
      <c r="Y22" s="42"/>
      <c r="Z22" s="42"/>
    </row>
    <row r="23" spans="1:26" s="38" customFormat="1" ht="14.2" customHeight="1" x14ac:dyDescent="0.4">
      <c r="A23" s="37"/>
      <c r="D23" s="38" t="str">
        <f t="shared" si="0"/>
        <v>2023EVFGroup1</v>
      </c>
      <c r="E23" s="36">
        <v>2023</v>
      </c>
      <c r="F23" s="38" t="s">
        <v>31</v>
      </c>
      <c r="G23" s="38" t="s">
        <v>125</v>
      </c>
      <c r="H23" s="42"/>
      <c r="I23" s="42"/>
      <c r="J23" s="42"/>
      <c r="K23" s="42"/>
      <c r="L23" s="42"/>
      <c r="M23" s="42"/>
      <c r="N23" s="42"/>
      <c r="O23" s="43"/>
      <c r="P23" s="42"/>
      <c r="Q23" s="42"/>
      <c r="R23" s="42"/>
      <c r="S23" s="42"/>
      <c r="T23" s="42"/>
      <c r="U23" s="42"/>
      <c r="V23" s="42"/>
      <c r="W23" s="42"/>
      <c r="X23" s="42"/>
      <c r="Y23" s="42"/>
      <c r="Z23" s="42"/>
    </row>
    <row r="24" spans="1:26" s="38" customFormat="1" ht="14.2" customHeight="1" x14ac:dyDescent="0.4">
      <c r="A24" s="37"/>
      <c r="D24" s="38" t="str">
        <f t="shared" si="0"/>
        <v>2027EVFGroup1</v>
      </c>
      <c r="E24" s="36">
        <v>2027</v>
      </c>
      <c r="F24" s="38" t="s">
        <v>31</v>
      </c>
      <c r="G24" s="38" t="s">
        <v>125</v>
      </c>
      <c r="H24" s="42"/>
      <c r="I24" s="42"/>
      <c r="J24" s="42"/>
      <c r="K24" s="42"/>
      <c r="L24" s="42"/>
      <c r="M24" s="42"/>
      <c r="N24" s="42"/>
      <c r="O24" s="43"/>
      <c r="P24" s="42"/>
      <c r="Q24" s="42"/>
      <c r="R24" s="42"/>
      <c r="S24" s="42"/>
      <c r="T24" s="42"/>
      <c r="U24" s="42"/>
      <c r="V24" s="42"/>
      <c r="W24" s="42"/>
      <c r="X24" s="42"/>
      <c r="Y24" s="42"/>
      <c r="Z24" s="42"/>
    </row>
    <row r="25" spans="1:26" s="38" customFormat="1" ht="14.2" customHeight="1" x14ac:dyDescent="0.4">
      <c r="A25" s="37"/>
      <c r="D25" s="38" t="str">
        <f t="shared" si="0"/>
        <v>2018PWSGroup1</v>
      </c>
      <c r="E25" s="36">
        <v>2018</v>
      </c>
      <c r="F25" s="38" t="s">
        <v>36</v>
      </c>
      <c r="G25" s="38" t="s">
        <v>125</v>
      </c>
      <c r="H25" s="42"/>
      <c r="I25" s="42"/>
      <c r="J25" s="42"/>
      <c r="K25" s="42"/>
      <c r="L25" s="42"/>
      <c r="M25" s="42"/>
      <c r="N25" s="42"/>
      <c r="O25" s="43"/>
      <c r="P25" s="42"/>
      <c r="Q25" s="42"/>
      <c r="R25" s="42"/>
      <c r="S25" s="42"/>
      <c r="T25" s="42"/>
      <c r="U25" s="42"/>
      <c r="V25" s="42"/>
      <c r="W25" s="42"/>
      <c r="X25" s="42"/>
      <c r="Y25" s="42"/>
      <c r="Z25" s="42"/>
    </row>
    <row r="26" spans="1:26" s="38" customFormat="1" ht="14.2" customHeight="1" x14ac:dyDescent="0.4">
      <c r="A26" s="37"/>
      <c r="D26" s="38" t="str">
        <f t="shared" si="0"/>
        <v>2019PWSGroup1</v>
      </c>
      <c r="E26" s="36">
        <v>2019</v>
      </c>
      <c r="F26" s="38" t="s">
        <v>36</v>
      </c>
      <c r="G26" s="38" t="s">
        <v>125</v>
      </c>
      <c r="H26" s="42"/>
      <c r="I26" s="42"/>
      <c r="J26" s="42"/>
      <c r="K26" s="42"/>
      <c r="L26" s="42"/>
      <c r="M26" s="42"/>
      <c r="N26" s="42"/>
      <c r="O26" s="43"/>
      <c r="P26" s="42"/>
      <c r="Q26" s="42"/>
      <c r="R26" s="42"/>
      <c r="S26" s="42"/>
      <c r="T26" s="42"/>
      <c r="U26" s="42"/>
      <c r="V26" s="42"/>
      <c r="W26" s="42"/>
      <c r="X26" s="42"/>
      <c r="Y26" s="42"/>
      <c r="Z26" s="42"/>
    </row>
    <row r="27" spans="1:26" s="38" customFormat="1" ht="14.2" customHeight="1" x14ac:dyDescent="0.4">
      <c r="A27" s="37"/>
      <c r="D27" s="38" t="str">
        <f t="shared" si="0"/>
        <v>2020PWSGroup1</v>
      </c>
      <c r="E27" s="36">
        <v>2020</v>
      </c>
      <c r="F27" s="38" t="s">
        <v>36</v>
      </c>
      <c r="G27" s="38" t="s">
        <v>125</v>
      </c>
      <c r="H27" s="42"/>
      <c r="I27" s="42"/>
      <c r="J27" s="42"/>
      <c r="K27" s="42"/>
      <c r="L27" s="42"/>
      <c r="M27" s="42"/>
      <c r="N27" s="42"/>
      <c r="O27" s="43"/>
      <c r="P27" s="42"/>
      <c r="Q27" s="42"/>
      <c r="R27" s="42"/>
      <c r="S27" s="42"/>
      <c r="T27" s="42"/>
      <c r="U27" s="42"/>
      <c r="V27" s="42"/>
      <c r="W27" s="42"/>
      <c r="X27" s="42"/>
      <c r="Y27" s="42"/>
      <c r="Z27" s="42"/>
    </row>
    <row r="28" spans="1:26" s="38" customFormat="1" ht="14.2" customHeight="1" x14ac:dyDescent="0.4">
      <c r="A28" s="37"/>
      <c r="D28" s="38" t="str">
        <f t="shared" si="0"/>
        <v>2021PWSGroup1</v>
      </c>
      <c r="E28" s="36">
        <v>2021</v>
      </c>
      <c r="F28" s="38" t="s">
        <v>36</v>
      </c>
      <c r="G28" s="38" t="s">
        <v>125</v>
      </c>
      <c r="H28" s="42"/>
      <c r="I28" s="42"/>
      <c r="J28" s="42"/>
      <c r="K28" s="42"/>
      <c r="L28" s="42"/>
      <c r="M28" s="42"/>
      <c r="N28" s="42"/>
      <c r="O28" s="43"/>
      <c r="P28" s="42"/>
      <c r="Q28" s="42"/>
      <c r="R28" s="42"/>
      <c r="S28" s="42"/>
      <c r="T28" s="42"/>
      <c r="U28" s="42"/>
      <c r="V28" s="42"/>
      <c r="W28" s="42"/>
      <c r="X28" s="42"/>
      <c r="Y28" s="42"/>
      <c r="Z28" s="42"/>
    </row>
    <row r="29" spans="1:26" s="38" customFormat="1" ht="14.2" customHeight="1" x14ac:dyDescent="0.4">
      <c r="A29" s="37"/>
      <c r="D29" s="38" t="str">
        <f t="shared" si="0"/>
        <v>2022PWSGroup1</v>
      </c>
      <c r="E29" s="36">
        <v>2022</v>
      </c>
      <c r="F29" s="38" t="s">
        <v>36</v>
      </c>
      <c r="G29" s="38" t="s">
        <v>125</v>
      </c>
      <c r="H29" s="42"/>
      <c r="I29" s="42"/>
      <c r="J29" s="42"/>
      <c r="K29" s="42"/>
      <c r="L29" s="42"/>
      <c r="M29" s="42"/>
      <c r="N29" s="42"/>
      <c r="O29" s="43"/>
      <c r="P29" s="42"/>
      <c r="Q29" s="42"/>
      <c r="R29" s="42"/>
      <c r="S29" s="42"/>
      <c r="T29" s="42"/>
      <c r="U29" s="42"/>
      <c r="V29" s="42"/>
      <c r="W29" s="42"/>
      <c r="X29" s="42"/>
      <c r="Y29" s="42"/>
      <c r="Z29" s="42"/>
    </row>
    <row r="30" spans="1:26" s="38" customFormat="1" ht="14.2" customHeight="1" x14ac:dyDescent="0.4">
      <c r="A30" s="37"/>
      <c r="D30" s="38" t="str">
        <f t="shared" si="0"/>
        <v>2023PWSGroup1</v>
      </c>
      <c r="E30" s="36">
        <v>2023</v>
      </c>
      <c r="F30" s="38" t="s">
        <v>36</v>
      </c>
      <c r="G30" s="38" t="s">
        <v>125</v>
      </c>
      <c r="H30" s="42"/>
      <c r="I30" s="42"/>
      <c r="J30" s="42"/>
      <c r="K30" s="42"/>
      <c r="L30" s="42"/>
      <c r="M30" s="42"/>
      <c r="N30" s="42"/>
      <c r="O30" s="43"/>
      <c r="P30" s="42"/>
      <c r="Q30" s="42"/>
      <c r="R30" s="42"/>
      <c r="S30" s="42"/>
      <c r="T30" s="42"/>
      <c r="U30" s="42"/>
      <c r="V30" s="42"/>
      <c r="W30" s="42"/>
      <c r="X30" s="42"/>
      <c r="Y30" s="42"/>
      <c r="Z30" s="42"/>
    </row>
    <row r="31" spans="1:26" s="38" customFormat="1" ht="14.2" customHeight="1" x14ac:dyDescent="0.4">
      <c r="A31" s="37"/>
      <c r="D31" s="38" t="str">
        <f t="shared" si="0"/>
        <v>2027PWSGroup1</v>
      </c>
      <c r="E31" s="36">
        <v>2027</v>
      </c>
      <c r="F31" s="38" t="s">
        <v>36</v>
      </c>
      <c r="G31" s="38" t="s">
        <v>125</v>
      </c>
      <c r="H31" s="42"/>
      <c r="I31" s="42"/>
      <c r="J31" s="42"/>
      <c r="K31" s="42"/>
      <c r="L31" s="42"/>
      <c r="M31" s="42"/>
      <c r="N31" s="42"/>
      <c r="O31" s="43"/>
      <c r="P31" s="42"/>
      <c r="Q31" s="42"/>
      <c r="R31" s="42"/>
      <c r="S31" s="42"/>
      <c r="T31" s="42"/>
      <c r="U31" s="42"/>
      <c r="V31" s="42"/>
      <c r="W31" s="42"/>
      <c r="X31" s="42"/>
      <c r="Y31" s="42"/>
      <c r="Z31" s="42"/>
    </row>
    <row r="32" spans="1:26" s="38" customFormat="1" ht="14.2" customHeight="1" x14ac:dyDescent="0.4">
      <c r="A32" s="37"/>
      <c r="D32" s="38" t="str">
        <f t="shared" si="0"/>
        <v>2018SESGroup1</v>
      </c>
      <c r="E32" s="36">
        <v>2018</v>
      </c>
      <c r="F32" s="38" t="s">
        <v>42</v>
      </c>
      <c r="G32" s="38" t="s">
        <v>125</v>
      </c>
      <c r="H32" s="42"/>
      <c r="I32" s="42"/>
      <c r="J32" s="42"/>
      <c r="K32" s="42"/>
      <c r="L32" s="42"/>
      <c r="M32" s="42"/>
      <c r="N32" s="42"/>
      <c r="O32" s="43"/>
      <c r="P32" s="42"/>
      <c r="Q32" s="42"/>
      <c r="R32" s="42"/>
      <c r="S32" s="42"/>
      <c r="T32" s="42"/>
      <c r="U32" s="42"/>
      <c r="V32" s="42"/>
      <c r="W32" s="42"/>
      <c r="X32" s="42"/>
      <c r="Y32" s="42"/>
      <c r="Z32" s="42"/>
    </row>
    <row r="33" spans="1:26" s="38" customFormat="1" ht="14.2" customHeight="1" x14ac:dyDescent="0.4">
      <c r="A33" s="37"/>
      <c r="D33" s="38" t="str">
        <f t="shared" si="0"/>
        <v>2019SESGroup1</v>
      </c>
      <c r="E33" s="36">
        <v>2019</v>
      </c>
      <c r="F33" s="38" t="s">
        <v>42</v>
      </c>
      <c r="G33" s="38" t="s">
        <v>125</v>
      </c>
      <c r="H33" s="42"/>
      <c r="I33" s="42"/>
      <c r="J33" s="42"/>
      <c r="K33" s="42"/>
      <c r="L33" s="42"/>
      <c r="M33" s="42"/>
      <c r="N33" s="42"/>
      <c r="O33" s="43"/>
      <c r="P33" s="42"/>
      <c r="Q33" s="42"/>
      <c r="R33" s="42"/>
      <c r="S33" s="42"/>
      <c r="T33" s="42"/>
      <c r="U33" s="42"/>
      <c r="V33" s="42"/>
      <c r="W33" s="42"/>
      <c r="X33" s="42"/>
      <c r="Y33" s="42"/>
      <c r="Z33" s="42"/>
    </row>
    <row r="34" spans="1:26" s="38" customFormat="1" ht="14.2" customHeight="1" x14ac:dyDescent="0.4">
      <c r="A34" s="37"/>
      <c r="D34" s="38" t="str">
        <f t="shared" si="0"/>
        <v>2020SESGroup1</v>
      </c>
      <c r="E34" s="36">
        <v>2020</v>
      </c>
      <c r="F34" s="38" t="s">
        <v>42</v>
      </c>
      <c r="G34" s="38" t="s">
        <v>125</v>
      </c>
      <c r="H34" s="42"/>
      <c r="I34" s="42"/>
      <c r="J34" s="42"/>
      <c r="K34" s="42"/>
      <c r="L34" s="42"/>
      <c r="M34" s="42"/>
      <c r="N34" s="42"/>
      <c r="O34" s="43"/>
      <c r="P34" s="42"/>
      <c r="Q34" s="42"/>
      <c r="R34" s="42"/>
      <c r="S34" s="42"/>
      <c r="T34" s="42"/>
      <c r="U34" s="42"/>
      <c r="V34" s="42"/>
      <c r="W34" s="42"/>
      <c r="X34" s="42"/>
      <c r="Y34" s="42"/>
      <c r="Z34" s="42"/>
    </row>
    <row r="35" spans="1:26" s="38" customFormat="1" ht="14.2" customHeight="1" x14ac:dyDescent="0.4">
      <c r="A35" s="37"/>
      <c r="D35" s="38" t="str">
        <f t="shared" si="0"/>
        <v>2021SESGroup1</v>
      </c>
      <c r="E35" s="36">
        <v>2021</v>
      </c>
      <c r="F35" s="38" t="s">
        <v>42</v>
      </c>
      <c r="G35" s="38" t="s">
        <v>125</v>
      </c>
      <c r="H35" s="42"/>
      <c r="I35" s="42"/>
      <c r="J35" s="42"/>
      <c r="K35" s="42"/>
      <c r="L35" s="42"/>
      <c r="M35" s="42"/>
      <c r="N35" s="42"/>
      <c r="O35" s="43"/>
      <c r="P35" s="42"/>
      <c r="Q35" s="42"/>
      <c r="R35" s="42"/>
      <c r="S35" s="42"/>
      <c r="T35" s="42"/>
      <c r="U35" s="42"/>
      <c r="V35" s="42"/>
      <c r="W35" s="42"/>
      <c r="X35" s="42"/>
      <c r="Y35" s="42"/>
      <c r="Z35" s="42"/>
    </row>
    <row r="36" spans="1:26" s="38" customFormat="1" ht="14.2" customHeight="1" x14ac:dyDescent="0.4">
      <c r="A36" s="37"/>
      <c r="D36" s="38" t="str">
        <f t="shared" si="0"/>
        <v>2022SESGroup1</v>
      </c>
      <c r="E36" s="36">
        <v>2022</v>
      </c>
      <c r="F36" s="38" t="s">
        <v>42</v>
      </c>
      <c r="G36" s="38" t="s">
        <v>125</v>
      </c>
      <c r="H36" s="42"/>
      <c r="I36" s="42"/>
      <c r="J36" s="42"/>
      <c r="K36" s="42"/>
      <c r="L36" s="42"/>
      <c r="M36" s="42"/>
      <c r="N36" s="42"/>
      <c r="O36" s="43"/>
      <c r="P36" s="42"/>
      <c r="Q36" s="42"/>
      <c r="R36" s="42"/>
      <c r="S36" s="42"/>
      <c r="T36" s="42"/>
      <c r="U36" s="42"/>
      <c r="V36" s="42"/>
      <c r="W36" s="42"/>
      <c r="X36" s="42"/>
      <c r="Y36" s="42"/>
      <c r="Z36" s="42"/>
    </row>
    <row r="37" spans="1:26" s="38" customFormat="1" ht="14.2" customHeight="1" x14ac:dyDescent="0.4">
      <c r="A37" s="37"/>
      <c r="D37" s="38" t="str">
        <f t="shared" si="0"/>
        <v>2023SESGroup1</v>
      </c>
      <c r="E37" s="36">
        <v>2023</v>
      </c>
      <c r="F37" s="38" t="s">
        <v>42</v>
      </c>
      <c r="G37" s="38" t="s">
        <v>125</v>
      </c>
      <c r="H37" s="42"/>
      <c r="I37" s="42"/>
      <c r="J37" s="42"/>
      <c r="K37" s="42"/>
      <c r="L37" s="42"/>
      <c r="M37" s="42"/>
      <c r="N37" s="42"/>
      <c r="O37" s="43"/>
      <c r="P37" s="42"/>
      <c r="Q37" s="42"/>
      <c r="R37" s="42"/>
      <c r="S37" s="42"/>
      <c r="T37" s="42"/>
      <c r="U37" s="42"/>
      <c r="V37" s="42"/>
      <c r="W37" s="42"/>
      <c r="X37" s="42"/>
      <c r="Y37" s="42"/>
      <c r="Z37" s="42"/>
    </row>
    <row r="38" spans="1:26" s="38" customFormat="1" ht="14.2" customHeight="1" x14ac:dyDescent="0.4">
      <c r="A38" s="37"/>
      <c r="D38" s="38" t="str">
        <f t="shared" si="0"/>
        <v>2027SESGroup1</v>
      </c>
      <c r="E38" s="36">
        <v>2027</v>
      </c>
      <c r="F38" s="38" t="s">
        <v>42</v>
      </c>
      <c r="G38" s="38" t="s">
        <v>125</v>
      </c>
      <c r="H38" s="42"/>
      <c r="I38" s="42"/>
      <c r="J38" s="42"/>
      <c r="K38" s="42"/>
      <c r="L38" s="42"/>
      <c r="M38" s="42"/>
      <c r="N38" s="42"/>
      <c r="O38" s="43"/>
      <c r="P38" s="42"/>
      <c r="Q38" s="42"/>
      <c r="R38" s="42"/>
      <c r="S38" s="42"/>
      <c r="T38" s="42"/>
      <c r="U38" s="42"/>
      <c r="V38" s="42"/>
      <c r="W38" s="42"/>
      <c r="X38" s="42"/>
      <c r="Y38" s="42"/>
      <c r="Z38" s="42"/>
    </row>
    <row r="39" spans="1:26" s="38" customFormat="1" ht="14.2" customHeight="1" x14ac:dyDescent="0.4">
      <c r="A39" s="37"/>
      <c r="D39" s="38" t="str">
        <f t="shared" si="0"/>
        <v>2018W2BGroup1</v>
      </c>
      <c r="E39" s="36">
        <v>2018</v>
      </c>
      <c r="F39" s="38" t="s">
        <v>48</v>
      </c>
      <c r="G39" s="38" t="s">
        <v>125</v>
      </c>
      <c r="H39" s="42"/>
      <c r="I39" s="42"/>
      <c r="J39" s="42"/>
      <c r="K39" s="42"/>
      <c r="L39" s="42"/>
      <c r="M39" s="42"/>
      <c r="N39" s="42"/>
      <c r="O39" s="43"/>
      <c r="P39" s="42"/>
      <c r="Q39" s="42"/>
      <c r="R39" s="42"/>
      <c r="S39" s="42"/>
      <c r="T39" s="42"/>
      <c r="U39" s="42"/>
      <c r="V39" s="42"/>
      <c r="W39" s="42"/>
      <c r="X39" s="42"/>
      <c r="Y39" s="42"/>
      <c r="Z39" s="42"/>
    </row>
    <row r="40" spans="1:26" s="38" customFormat="1" ht="14.2" customHeight="1" x14ac:dyDescent="0.4">
      <c r="A40" s="37"/>
      <c r="D40" s="38" t="str">
        <f t="shared" si="0"/>
        <v>2019W2BGroup1</v>
      </c>
      <c r="E40" s="36">
        <v>2019</v>
      </c>
      <c r="F40" s="38" t="s">
        <v>48</v>
      </c>
      <c r="G40" s="38" t="s">
        <v>125</v>
      </c>
      <c r="H40" s="42"/>
      <c r="I40" s="42"/>
      <c r="J40" s="42"/>
      <c r="K40" s="42"/>
      <c r="L40" s="42"/>
      <c r="M40" s="42"/>
      <c r="N40" s="42"/>
      <c r="O40" s="43"/>
      <c r="P40" s="42"/>
      <c r="Q40" s="42"/>
      <c r="R40" s="42"/>
      <c r="S40" s="42"/>
      <c r="T40" s="42"/>
      <c r="U40" s="42"/>
      <c r="V40" s="42"/>
      <c r="W40" s="42"/>
      <c r="X40" s="42"/>
      <c r="Y40" s="42"/>
      <c r="Z40" s="42"/>
    </row>
    <row r="41" spans="1:26" s="38" customFormat="1" ht="14.2" customHeight="1" x14ac:dyDescent="0.4">
      <c r="A41" s="37"/>
      <c r="D41" s="38" t="str">
        <f t="shared" si="0"/>
        <v>2020W2BGroup1</v>
      </c>
      <c r="E41" s="36">
        <v>2020</v>
      </c>
      <c r="F41" s="38" t="s">
        <v>48</v>
      </c>
      <c r="G41" s="38" t="s">
        <v>125</v>
      </c>
      <c r="H41" s="42"/>
      <c r="I41" s="42"/>
      <c r="J41" s="42"/>
      <c r="K41" s="42"/>
      <c r="L41" s="42"/>
      <c r="M41" s="42"/>
      <c r="N41" s="42"/>
      <c r="O41" s="43"/>
      <c r="P41" s="42"/>
      <c r="Q41" s="42"/>
      <c r="R41" s="42"/>
      <c r="S41" s="42"/>
      <c r="T41" s="42"/>
      <c r="U41" s="42"/>
      <c r="V41" s="42"/>
      <c r="W41" s="42"/>
      <c r="X41" s="42"/>
      <c r="Y41" s="42"/>
      <c r="Z41" s="42"/>
    </row>
    <row r="42" spans="1:26" s="38" customFormat="1" ht="14.2" customHeight="1" x14ac:dyDescent="0.4">
      <c r="A42" s="37"/>
      <c r="D42" s="38" t="str">
        <f t="shared" si="0"/>
        <v>2021W2BGroup1</v>
      </c>
      <c r="E42" s="36">
        <v>2021</v>
      </c>
      <c r="F42" s="38" t="s">
        <v>48</v>
      </c>
      <c r="G42" s="38" t="s">
        <v>125</v>
      </c>
      <c r="H42" s="42"/>
      <c r="I42" s="42"/>
      <c r="J42" s="42"/>
      <c r="K42" s="42"/>
      <c r="L42" s="42"/>
      <c r="M42" s="42"/>
      <c r="N42" s="42"/>
      <c r="O42" s="43"/>
      <c r="P42" s="42"/>
      <c r="Q42" s="42"/>
      <c r="R42" s="42"/>
      <c r="S42" s="42"/>
      <c r="T42" s="42"/>
      <c r="U42" s="42"/>
      <c r="V42" s="42"/>
      <c r="W42" s="42"/>
      <c r="X42" s="42"/>
      <c r="Y42" s="42"/>
      <c r="Z42" s="42"/>
    </row>
    <row r="43" spans="1:26" s="38" customFormat="1" ht="14.2" customHeight="1" x14ac:dyDescent="0.4">
      <c r="A43" s="37"/>
      <c r="D43" s="38" t="str">
        <f t="shared" si="0"/>
        <v>2022W2BGroup1</v>
      </c>
      <c r="E43" s="36">
        <v>2022</v>
      </c>
      <c r="F43" s="38" t="s">
        <v>48</v>
      </c>
      <c r="G43" s="38" t="s">
        <v>125</v>
      </c>
      <c r="H43" s="42"/>
      <c r="I43" s="42"/>
      <c r="J43" s="42"/>
      <c r="K43" s="42"/>
      <c r="L43" s="42"/>
      <c r="M43" s="42"/>
      <c r="N43" s="42"/>
      <c r="O43" s="43"/>
      <c r="P43" s="42"/>
      <c r="Q43" s="42"/>
      <c r="R43" s="42"/>
      <c r="S43" s="42"/>
      <c r="T43" s="42"/>
      <c r="U43" s="42"/>
      <c r="V43" s="42"/>
      <c r="W43" s="42"/>
      <c r="X43" s="42"/>
      <c r="Y43" s="42"/>
      <c r="Z43" s="42"/>
    </row>
    <row r="44" spans="1:26" s="38" customFormat="1" ht="14.2" customHeight="1" x14ac:dyDescent="0.4">
      <c r="A44" s="37"/>
      <c r="D44" s="38" t="str">
        <f t="shared" si="0"/>
        <v>2023W2BGroup1</v>
      </c>
      <c r="E44" s="36">
        <v>2023</v>
      </c>
      <c r="F44" s="38" t="s">
        <v>48</v>
      </c>
      <c r="G44" s="38" t="s">
        <v>125</v>
      </c>
      <c r="H44" s="42"/>
      <c r="I44" s="42"/>
      <c r="J44" s="42"/>
      <c r="K44" s="42"/>
      <c r="L44" s="42"/>
      <c r="M44" s="42"/>
      <c r="N44" s="42"/>
      <c r="O44" s="43"/>
      <c r="P44" s="42"/>
      <c r="Q44" s="42"/>
      <c r="R44" s="42"/>
      <c r="S44" s="42"/>
      <c r="T44" s="42"/>
      <c r="U44" s="42"/>
      <c r="V44" s="42"/>
      <c r="W44" s="42"/>
      <c r="X44" s="42"/>
      <c r="Y44" s="42"/>
      <c r="Z44" s="42"/>
    </row>
    <row r="45" spans="1:26" s="38" customFormat="1" ht="14.2" customHeight="1" x14ac:dyDescent="0.4">
      <c r="A45" s="37"/>
      <c r="D45" s="38" t="str">
        <f t="shared" si="0"/>
        <v>2027W2BGroup1</v>
      </c>
      <c r="E45" s="36">
        <v>2027</v>
      </c>
      <c r="F45" s="38" t="s">
        <v>48</v>
      </c>
      <c r="G45" s="38" t="s">
        <v>125</v>
      </c>
      <c r="H45" s="42"/>
      <c r="I45" s="42"/>
      <c r="J45" s="42"/>
      <c r="K45" s="42"/>
      <c r="L45" s="42"/>
      <c r="M45" s="42"/>
      <c r="N45" s="42"/>
      <c r="O45" s="43"/>
      <c r="P45" s="42"/>
      <c r="Q45" s="42"/>
      <c r="R45" s="42"/>
      <c r="S45" s="42"/>
      <c r="T45" s="42"/>
      <c r="U45" s="42"/>
      <c r="V45" s="42"/>
      <c r="W45" s="42"/>
      <c r="X45" s="42"/>
      <c r="Y45" s="42"/>
      <c r="Z45" s="42"/>
    </row>
    <row r="46" spans="1:26" s="38" customFormat="1" ht="14.2" customHeight="1" x14ac:dyDescent="0.4">
      <c r="A46" s="37"/>
      <c r="D46" s="38" t="str">
        <f t="shared" si="0"/>
        <v>2018WPLGroup1</v>
      </c>
      <c r="E46" s="36">
        <v>2018</v>
      </c>
      <c r="F46" s="38" t="s">
        <v>54</v>
      </c>
      <c r="G46" s="38" t="s">
        <v>125</v>
      </c>
      <c r="H46" s="42"/>
      <c r="I46" s="42"/>
      <c r="J46" s="42"/>
      <c r="K46" s="42"/>
      <c r="L46" s="42"/>
      <c r="M46" s="42"/>
      <c r="N46" s="42"/>
      <c r="O46" s="43"/>
      <c r="P46" s="42"/>
      <c r="Q46" s="42"/>
      <c r="R46" s="42"/>
      <c r="S46" s="42"/>
      <c r="T46" s="42"/>
      <c r="U46" s="42"/>
      <c r="V46" s="42"/>
      <c r="W46" s="42"/>
      <c r="X46" s="42"/>
      <c r="Y46" s="42"/>
      <c r="Z46" s="42"/>
    </row>
    <row r="47" spans="1:26" s="38" customFormat="1" ht="14.2" customHeight="1" x14ac:dyDescent="0.4">
      <c r="A47" s="37"/>
      <c r="D47" s="38" t="str">
        <f t="shared" si="0"/>
        <v>2019WPLGroup1</v>
      </c>
      <c r="E47" s="36">
        <v>2019</v>
      </c>
      <c r="F47" s="38" t="s">
        <v>54</v>
      </c>
      <c r="G47" s="38" t="s">
        <v>125</v>
      </c>
      <c r="H47" s="42"/>
      <c r="I47" s="42"/>
      <c r="J47" s="42"/>
      <c r="K47" s="42"/>
      <c r="L47" s="42"/>
      <c r="M47" s="42"/>
      <c r="N47" s="42"/>
      <c r="O47" s="43"/>
      <c r="P47" s="42"/>
      <c r="Q47" s="42"/>
      <c r="R47" s="42"/>
      <c r="S47" s="42"/>
      <c r="T47" s="42"/>
      <c r="U47" s="42"/>
      <c r="V47" s="42"/>
      <c r="W47" s="42"/>
      <c r="X47" s="42"/>
      <c r="Y47" s="42"/>
      <c r="Z47" s="42"/>
    </row>
    <row r="48" spans="1:26" s="38" customFormat="1" ht="14.2" customHeight="1" x14ac:dyDescent="0.4">
      <c r="A48" s="37"/>
      <c r="D48" s="38" t="str">
        <f t="shared" si="0"/>
        <v>2020WPLGroup1</v>
      </c>
      <c r="E48" s="36">
        <v>2020</v>
      </c>
      <c r="F48" s="38" t="s">
        <v>54</v>
      </c>
      <c r="G48" s="38" t="s">
        <v>125</v>
      </c>
      <c r="H48" s="42"/>
      <c r="I48" s="42"/>
      <c r="J48" s="42"/>
      <c r="K48" s="42"/>
      <c r="L48" s="42"/>
      <c r="M48" s="42"/>
      <c r="N48" s="42"/>
      <c r="O48" s="43"/>
      <c r="P48" s="42"/>
      <c r="Q48" s="42"/>
      <c r="R48" s="42"/>
      <c r="S48" s="42"/>
      <c r="T48" s="42"/>
      <c r="U48" s="42"/>
      <c r="V48" s="42"/>
      <c r="W48" s="42"/>
      <c r="X48" s="42"/>
      <c r="Y48" s="42"/>
      <c r="Z48" s="42"/>
    </row>
    <row r="49" spans="1:26" s="38" customFormat="1" ht="14.2" customHeight="1" x14ac:dyDescent="0.4">
      <c r="A49" s="37"/>
      <c r="D49" s="38" t="str">
        <f t="shared" si="0"/>
        <v>2021WPLGroup1</v>
      </c>
      <c r="E49" s="36">
        <v>2021</v>
      </c>
      <c r="F49" s="38" t="s">
        <v>54</v>
      </c>
      <c r="G49" s="38" t="s">
        <v>125</v>
      </c>
      <c r="H49" s="42"/>
      <c r="I49" s="42"/>
      <c r="J49" s="42"/>
      <c r="K49" s="42"/>
      <c r="L49" s="42"/>
      <c r="M49" s="42"/>
      <c r="N49" s="42"/>
      <c r="O49" s="43"/>
      <c r="P49" s="42"/>
      <c r="Q49" s="42"/>
      <c r="R49" s="42"/>
      <c r="S49" s="42"/>
      <c r="T49" s="42"/>
      <c r="U49" s="42"/>
      <c r="V49" s="42"/>
      <c r="W49" s="42"/>
      <c r="X49" s="42"/>
      <c r="Y49" s="42"/>
      <c r="Z49" s="42"/>
    </row>
    <row r="50" spans="1:26" s="38" customFormat="1" ht="14.2" customHeight="1" x14ac:dyDescent="0.4">
      <c r="A50" s="37"/>
      <c r="D50" s="38" t="str">
        <f t="shared" si="0"/>
        <v>2022WPLGroup1</v>
      </c>
      <c r="E50" s="36">
        <v>2022</v>
      </c>
      <c r="F50" s="38" t="s">
        <v>54</v>
      </c>
      <c r="G50" s="38" t="s">
        <v>125</v>
      </c>
      <c r="H50" s="42"/>
      <c r="I50" s="42"/>
      <c r="J50" s="42"/>
      <c r="K50" s="42"/>
      <c r="L50" s="42"/>
      <c r="M50" s="42"/>
      <c r="N50" s="42"/>
      <c r="O50" s="43"/>
      <c r="P50" s="42"/>
      <c r="Q50" s="42"/>
      <c r="R50" s="42"/>
      <c r="S50" s="42"/>
      <c r="T50" s="42"/>
      <c r="U50" s="42"/>
      <c r="V50" s="42"/>
      <c r="W50" s="42"/>
      <c r="X50" s="42"/>
      <c r="Y50" s="42"/>
      <c r="Z50" s="42"/>
    </row>
    <row r="51" spans="1:26" s="38" customFormat="1" ht="14.2" customHeight="1" x14ac:dyDescent="0.4">
      <c r="A51" s="37"/>
      <c r="D51" s="38" t="str">
        <f t="shared" si="0"/>
        <v>2023WPLGroup1</v>
      </c>
      <c r="E51" s="36">
        <v>2023</v>
      </c>
      <c r="F51" s="38" t="s">
        <v>54</v>
      </c>
      <c r="G51" s="38" t="s">
        <v>125</v>
      </c>
      <c r="H51" s="42"/>
      <c r="I51" s="42"/>
      <c r="J51" s="42"/>
      <c r="K51" s="42"/>
      <c r="L51" s="42"/>
      <c r="M51" s="42"/>
      <c r="N51" s="42"/>
      <c r="O51" s="43"/>
      <c r="P51" s="42"/>
      <c r="Q51" s="42"/>
      <c r="R51" s="42"/>
      <c r="S51" s="42"/>
      <c r="T51" s="42"/>
      <c r="U51" s="42"/>
      <c r="V51" s="42"/>
      <c r="W51" s="42"/>
      <c r="X51" s="42"/>
      <c r="Y51" s="42"/>
      <c r="Z51" s="42"/>
    </row>
    <row r="52" spans="1:26" s="38" customFormat="1" ht="14.2" customHeight="1" x14ac:dyDescent="0.4">
      <c r="A52" s="37"/>
      <c r="D52" s="38" t="str">
        <f t="shared" si="0"/>
        <v>2027WPLGroup1</v>
      </c>
      <c r="E52" s="36">
        <v>2027</v>
      </c>
      <c r="F52" s="38" t="s">
        <v>54</v>
      </c>
      <c r="G52" s="38" t="s">
        <v>125</v>
      </c>
      <c r="H52" s="42"/>
      <c r="I52" s="42"/>
      <c r="J52" s="42"/>
      <c r="K52" s="42"/>
      <c r="L52" s="42"/>
      <c r="M52" s="42"/>
      <c r="N52" s="42"/>
      <c r="O52" s="43"/>
      <c r="P52" s="42"/>
      <c r="Q52" s="42"/>
      <c r="R52" s="42"/>
      <c r="S52" s="42"/>
      <c r="T52" s="42"/>
      <c r="U52" s="42"/>
      <c r="V52" s="42"/>
      <c r="W52" s="42"/>
      <c r="X52" s="42"/>
      <c r="Y52" s="42"/>
      <c r="Z52" s="42"/>
    </row>
    <row r="53" spans="1:26" s="38" customFormat="1" ht="14.2" customHeight="1" x14ac:dyDescent="0.4">
      <c r="A53" s="37"/>
      <c r="D53" s="38" t="str">
        <f t="shared" si="0"/>
        <v>2018WAVGroup1</v>
      </c>
      <c r="E53" s="36">
        <v>2018</v>
      </c>
      <c r="F53" s="38" t="s">
        <v>60</v>
      </c>
      <c r="G53" s="38" t="s">
        <v>125</v>
      </c>
      <c r="H53" s="42"/>
      <c r="I53" s="42"/>
      <c r="J53" s="42"/>
      <c r="K53" s="42"/>
      <c r="L53" s="42"/>
      <c r="M53" s="42"/>
      <c r="N53" s="42"/>
      <c r="O53" s="43"/>
      <c r="P53" s="42"/>
      <c r="Q53" s="42"/>
      <c r="R53" s="42"/>
      <c r="S53" s="42"/>
      <c r="T53" s="42"/>
      <c r="U53" s="42"/>
      <c r="V53" s="42"/>
      <c r="W53" s="42"/>
      <c r="X53" s="42"/>
      <c r="Y53" s="42"/>
      <c r="Z53" s="42"/>
    </row>
    <row r="54" spans="1:26" s="38" customFormat="1" ht="14.2" customHeight="1" x14ac:dyDescent="0.4">
      <c r="A54" s="37"/>
      <c r="D54" s="38" t="str">
        <f t="shared" si="0"/>
        <v>2019WAVGroup1</v>
      </c>
      <c r="E54" s="36">
        <v>2019</v>
      </c>
      <c r="F54" s="38" t="s">
        <v>60</v>
      </c>
      <c r="G54" s="38" t="s">
        <v>125</v>
      </c>
      <c r="H54" s="42"/>
      <c r="I54" s="42"/>
      <c r="J54" s="42"/>
      <c r="K54" s="42"/>
      <c r="L54" s="42"/>
      <c r="M54" s="42"/>
      <c r="N54" s="42"/>
      <c r="O54" s="43"/>
      <c r="P54" s="42"/>
      <c r="Q54" s="42"/>
      <c r="R54" s="42"/>
      <c r="S54" s="42"/>
      <c r="T54" s="42"/>
      <c r="U54" s="42"/>
      <c r="V54" s="42"/>
      <c r="W54" s="42"/>
      <c r="X54" s="42"/>
      <c r="Y54" s="42"/>
      <c r="Z54" s="42"/>
    </row>
    <row r="55" spans="1:26" s="38" customFormat="1" ht="14.2" customHeight="1" x14ac:dyDescent="0.4">
      <c r="A55" s="37"/>
      <c r="D55" s="38" t="str">
        <f t="shared" si="0"/>
        <v>2020WAVGroup1</v>
      </c>
      <c r="E55" s="36">
        <v>2020</v>
      </c>
      <c r="F55" s="38" t="s">
        <v>60</v>
      </c>
      <c r="G55" s="38" t="s">
        <v>125</v>
      </c>
      <c r="H55" s="42"/>
      <c r="I55" s="42"/>
      <c r="J55" s="42"/>
      <c r="K55" s="42"/>
      <c r="L55" s="42"/>
      <c r="M55" s="42"/>
      <c r="N55" s="42"/>
      <c r="O55" s="43"/>
      <c r="P55" s="42"/>
      <c r="Q55" s="42"/>
      <c r="R55" s="42"/>
      <c r="S55" s="42"/>
      <c r="T55" s="42"/>
      <c r="U55" s="42"/>
      <c r="V55" s="42"/>
      <c r="W55" s="42"/>
      <c r="X55" s="42"/>
      <c r="Y55" s="42"/>
      <c r="Z55" s="42"/>
    </row>
    <row r="56" spans="1:26" s="38" customFormat="1" ht="14.2" customHeight="1" x14ac:dyDescent="0.4">
      <c r="A56" s="37"/>
      <c r="D56" s="38" t="str">
        <f t="shared" si="0"/>
        <v>2021WAVGroup1</v>
      </c>
      <c r="E56" s="36">
        <v>2021</v>
      </c>
      <c r="F56" s="38" t="s">
        <v>60</v>
      </c>
      <c r="G56" s="38" t="s">
        <v>125</v>
      </c>
      <c r="H56" s="42"/>
      <c r="I56" s="42"/>
      <c r="J56" s="42"/>
      <c r="K56" s="42"/>
      <c r="L56" s="42"/>
      <c r="M56" s="42"/>
      <c r="N56" s="42"/>
      <c r="O56" s="43"/>
      <c r="P56" s="42"/>
      <c r="Q56" s="42"/>
      <c r="R56" s="42"/>
      <c r="S56" s="42"/>
      <c r="T56" s="42"/>
      <c r="U56" s="42"/>
      <c r="V56" s="42"/>
      <c r="W56" s="42"/>
      <c r="X56" s="42"/>
      <c r="Y56" s="42"/>
      <c r="Z56" s="42"/>
    </row>
    <row r="57" spans="1:26" s="38" customFormat="1" ht="14.2" customHeight="1" x14ac:dyDescent="0.4">
      <c r="A57" s="37"/>
      <c r="D57" s="38" t="str">
        <f t="shared" si="0"/>
        <v>2022WAVGroup1</v>
      </c>
      <c r="E57" s="36">
        <v>2022</v>
      </c>
      <c r="F57" s="38" t="s">
        <v>60</v>
      </c>
      <c r="G57" s="38" t="s">
        <v>125</v>
      </c>
      <c r="H57" s="42"/>
      <c r="I57" s="42"/>
      <c r="J57" s="42"/>
      <c r="K57" s="42"/>
      <c r="L57" s="42"/>
      <c r="M57" s="42"/>
      <c r="N57" s="42"/>
      <c r="O57" s="43"/>
      <c r="P57" s="42"/>
      <c r="Q57" s="42"/>
      <c r="R57" s="42"/>
      <c r="S57" s="42"/>
      <c r="T57" s="42"/>
      <c r="U57" s="42"/>
      <c r="V57" s="42"/>
      <c r="W57" s="42"/>
      <c r="X57" s="42"/>
      <c r="Y57" s="42"/>
      <c r="Z57" s="42"/>
    </row>
    <row r="58" spans="1:26" s="38" customFormat="1" ht="14.2" customHeight="1" x14ac:dyDescent="0.4">
      <c r="A58" s="37"/>
      <c r="D58" s="38" t="str">
        <f t="shared" si="0"/>
        <v>2023WAVGroup1</v>
      </c>
      <c r="E58" s="36">
        <v>2023</v>
      </c>
      <c r="F58" s="38" t="s">
        <v>60</v>
      </c>
      <c r="G58" s="38" t="s">
        <v>125</v>
      </c>
      <c r="H58" s="42"/>
      <c r="I58" s="42"/>
      <c r="J58" s="42"/>
      <c r="K58" s="42"/>
      <c r="L58" s="42"/>
      <c r="M58" s="42"/>
      <c r="N58" s="42"/>
      <c r="O58" s="43"/>
      <c r="P58" s="42"/>
      <c r="Q58" s="42"/>
      <c r="R58" s="42"/>
      <c r="S58" s="42"/>
      <c r="T58" s="42"/>
      <c r="U58" s="42"/>
      <c r="V58" s="42"/>
      <c r="W58" s="42"/>
      <c r="X58" s="42"/>
      <c r="Y58" s="42"/>
      <c r="Z58" s="42"/>
    </row>
    <row r="59" spans="1:26" s="38" customFormat="1" ht="14.2" customHeight="1" x14ac:dyDescent="0.4">
      <c r="A59" s="37"/>
      <c r="D59" s="38" t="str">
        <f t="shared" si="0"/>
        <v>2027WAVGroup1</v>
      </c>
      <c r="E59" s="36">
        <v>2027</v>
      </c>
      <c r="F59" s="38" t="s">
        <v>60</v>
      </c>
      <c r="G59" s="38" t="s">
        <v>125</v>
      </c>
      <c r="H59" s="42"/>
      <c r="I59" s="42"/>
      <c r="J59" s="42"/>
      <c r="K59" s="42"/>
      <c r="L59" s="42"/>
      <c r="M59" s="42"/>
      <c r="N59" s="42"/>
      <c r="O59" s="43"/>
      <c r="P59" s="42"/>
      <c r="Q59" s="42"/>
      <c r="R59" s="42"/>
      <c r="S59" s="42"/>
      <c r="T59" s="42"/>
      <c r="U59" s="42"/>
      <c r="V59" s="42"/>
      <c r="W59" s="42"/>
      <c r="X59" s="42"/>
      <c r="Y59" s="42"/>
      <c r="Z59" s="42"/>
    </row>
    <row r="60" spans="1:26" s="38" customFormat="1" ht="14.2" customHeight="1" x14ac:dyDescent="0.4">
      <c r="A60" s="37"/>
      <c r="H60" s="39"/>
      <c r="I60" s="39"/>
      <c r="J60" s="39"/>
      <c r="K60" s="39"/>
      <c r="L60" s="39"/>
      <c r="M60" s="39"/>
      <c r="N60" s="39"/>
      <c r="O60" s="39"/>
      <c r="P60" s="39"/>
      <c r="Q60" s="39"/>
      <c r="R60" s="39"/>
      <c r="S60" s="39"/>
      <c r="T60" s="39"/>
      <c r="U60" s="39"/>
      <c r="V60" s="39"/>
      <c r="W60" s="39"/>
      <c r="X60" s="39"/>
      <c r="Y60" s="39"/>
    </row>
    <row r="61" spans="1:26" ht="14.2" customHeight="1" x14ac:dyDescent="0.65"/>
    <row r="62" spans="1:26" s="11" customFormat="1" ht="14.2" customHeight="1" x14ac:dyDescent="0.45">
      <c r="A62" s="9" t="s">
        <v>9</v>
      </c>
      <c r="E62" s="19"/>
      <c r="H62" s="46"/>
      <c r="I62" s="46"/>
      <c r="J62" s="46"/>
      <c r="K62" s="46"/>
      <c r="L62" s="46"/>
      <c r="N62" s="46"/>
      <c r="O62" s="46"/>
      <c r="P62" s="46"/>
      <c r="Q62" s="46"/>
      <c r="R62" s="46"/>
      <c r="S62" s="46"/>
      <c r="T62" s="46"/>
      <c r="U62" s="46"/>
      <c r="V62" s="46"/>
      <c r="W62" s="46"/>
      <c r="X62" s="46"/>
      <c r="Y62" s="46"/>
    </row>
    <row r="63" spans="1:26" ht="14.2" customHeight="1" x14ac:dyDescent="0.65">
      <c r="E63" s="1"/>
      <c r="G63" s="45"/>
    </row>
    <row r="64" spans="1:26" ht="14.2" hidden="1" customHeight="1" x14ac:dyDescent="0.65">
      <c r="E64" s="1"/>
      <c r="G64" s="45"/>
    </row>
    <row r="65" spans="5:7" ht="14.2" hidden="1" customHeight="1" x14ac:dyDescent="0.65">
      <c r="E65" s="1"/>
      <c r="G65" s="45"/>
    </row>
    <row r="66" spans="5:7" ht="14.2" hidden="1" customHeight="1" x14ac:dyDescent="0.65">
      <c r="E66" s="1"/>
      <c r="G66" s="45"/>
    </row>
    <row r="67" spans="5:7" ht="14.2" hidden="1" customHeight="1" x14ac:dyDescent="0.65">
      <c r="E67" s="1"/>
    </row>
    <row r="68" spans="5:7" ht="14.2" hidden="1" customHeight="1" x14ac:dyDescent="0.65">
      <c r="E68" s="1"/>
    </row>
    <row r="69" spans="5:7" ht="14.2" hidden="1" customHeight="1" x14ac:dyDescent="0.65">
      <c r="E69" s="1"/>
      <c r="G69" s="45"/>
    </row>
    <row r="70" spans="5:7" ht="14.2" hidden="1" customHeight="1" x14ac:dyDescent="0.65">
      <c r="E70" s="1"/>
      <c r="G70" s="45"/>
    </row>
    <row r="71" spans="5:7" ht="14.2" hidden="1" customHeight="1" x14ac:dyDescent="0.65">
      <c r="E71" s="1"/>
      <c r="G71" s="45"/>
    </row>
    <row r="72" spans="5:7" ht="14.2" hidden="1" customHeight="1" x14ac:dyDescent="0.65">
      <c r="E72" s="1"/>
      <c r="G72" s="45"/>
    </row>
    <row r="73" spans="5:7" ht="14.2" hidden="1" customHeight="1" x14ac:dyDescent="0.65">
      <c r="E73" s="1"/>
      <c r="G73" s="45"/>
    </row>
    <row r="74" spans="5:7" ht="14.2" hidden="1" customHeight="1" x14ac:dyDescent="0.65">
      <c r="E74" s="1"/>
    </row>
    <row r="75" spans="5:7" ht="14.2" hidden="1" customHeight="1" x14ac:dyDescent="0.65">
      <c r="E75" s="1"/>
    </row>
    <row r="76" spans="5:7" ht="14.2" hidden="1" customHeight="1" x14ac:dyDescent="0.65">
      <c r="E76" s="1"/>
    </row>
    <row r="77" spans="5:7" ht="14.2" hidden="1" customHeight="1" x14ac:dyDescent="0.65">
      <c r="E77" s="1"/>
    </row>
    <row r="78" spans="5:7" ht="14.2" hidden="1" customHeight="1" x14ac:dyDescent="0.65">
      <c r="E78" s="1"/>
    </row>
    <row r="79" spans="5:7" ht="14.2" hidden="1" customHeight="1" x14ac:dyDescent="0.65">
      <c r="E79" s="1"/>
    </row>
    <row r="80" spans="5:7" ht="14.2" hidden="1" customHeight="1" x14ac:dyDescent="0.65">
      <c r="E80" s="1"/>
    </row>
    <row r="81" spans="5:7" ht="14.2" hidden="1" customHeight="1" x14ac:dyDescent="0.65">
      <c r="E81" s="1"/>
    </row>
    <row r="82" spans="5:7" ht="14.2" hidden="1" customHeight="1" x14ac:dyDescent="0.65">
      <c r="E82" s="1"/>
      <c r="G82" s="45"/>
    </row>
    <row r="83" spans="5:7" ht="14.2" hidden="1" customHeight="1" x14ac:dyDescent="0.65">
      <c r="E83" s="1"/>
      <c r="G83" s="45"/>
    </row>
    <row r="84" spans="5:7" ht="14.2" hidden="1" customHeight="1" x14ac:dyDescent="0.65">
      <c r="E84" s="1"/>
      <c r="G84" s="45"/>
    </row>
    <row r="85" spans="5:7" ht="14.2" hidden="1" customHeight="1" x14ac:dyDescent="0.65">
      <c r="E85" s="1"/>
      <c r="G85" s="45"/>
    </row>
    <row r="86" spans="5:7" ht="14.2" hidden="1" customHeight="1" x14ac:dyDescent="0.65">
      <c r="E86" s="1"/>
      <c r="G86" s="45"/>
    </row>
    <row r="87" spans="5:7" ht="14.2" hidden="1" customHeight="1" x14ac:dyDescent="0.65">
      <c r="E87" s="1"/>
    </row>
    <row r="88" spans="5:7" ht="14.2" hidden="1" customHeight="1" x14ac:dyDescent="0.65">
      <c r="E88" s="1"/>
    </row>
    <row r="89" spans="5:7" ht="14.2" hidden="1" customHeight="1" x14ac:dyDescent="0.65">
      <c r="E89" s="1"/>
      <c r="G89" s="45"/>
    </row>
    <row r="90" spans="5:7" ht="14.2" hidden="1" customHeight="1" x14ac:dyDescent="0.65">
      <c r="E90" s="1"/>
      <c r="G90" s="45"/>
    </row>
    <row r="91" spans="5:7" ht="14.2" hidden="1" customHeight="1" x14ac:dyDescent="0.65">
      <c r="E91" s="1"/>
      <c r="G91" s="45"/>
    </row>
    <row r="92" spans="5:7" ht="14.2" hidden="1" customHeight="1" x14ac:dyDescent="0.65">
      <c r="E92" s="1"/>
      <c r="G92" s="45"/>
    </row>
    <row r="93" spans="5:7" ht="14.2" hidden="1" customHeight="1" x14ac:dyDescent="0.65">
      <c r="E93" s="1"/>
      <c r="G93" s="45"/>
    </row>
    <row r="94" spans="5:7" ht="14.2" hidden="1" customHeight="1" x14ac:dyDescent="0.65">
      <c r="E94" s="1"/>
    </row>
    <row r="95" spans="5:7" ht="14.2" hidden="1" customHeight="1" x14ac:dyDescent="0.65">
      <c r="E95" s="1"/>
    </row>
    <row r="96" spans="5:7" ht="14.2" hidden="1" customHeight="1" x14ac:dyDescent="0.65">
      <c r="E96" s="1"/>
      <c r="G96" s="45"/>
    </row>
    <row r="97" spans="5:7" ht="14.2" hidden="1" customHeight="1" x14ac:dyDescent="0.65">
      <c r="E97" s="1"/>
      <c r="G97" s="45"/>
    </row>
    <row r="98" spans="5:7" ht="14.2" hidden="1" customHeight="1" x14ac:dyDescent="0.65">
      <c r="E98" s="1"/>
      <c r="G98" s="45"/>
    </row>
    <row r="99" spans="5:7" ht="14.2" hidden="1" customHeight="1" x14ac:dyDescent="0.65">
      <c r="E99" s="1"/>
      <c r="G99" s="45"/>
    </row>
    <row r="100" spans="5:7" ht="14.2" hidden="1" customHeight="1" x14ac:dyDescent="0.65">
      <c r="E100" s="1"/>
      <c r="G100" s="45"/>
    </row>
    <row r="101" spans="5:7" ht="14.2" hidden="1" customHeight="1" x14ac:dyDescent="0.65">
      <c r="E101" s="1"/>
    </row>
    <row r="102" spans="5:7" ht="14.2" hidden="1" customHeight="1" x14ac:dyDescent="0.65">
      <c r="E102" s="1"/>
    </row>
    <row r="103" spans="5:7" ht="14.2" hidden="1" customHeight="1" x14ac:dyDescent="0.65">
      <c r="E103" s="1"/>
      <c r="G103" s="45"/>
    </row>
    <row r="104" spans="5:7" ht="14.2" hidden="1" customHeight="1" x14ac:dyDescent="0.65">
      <c r="E104" s="1"/>
      <c r="G104" s="45"/>
    </row>
    <row r="105" spans="5:7" ht="14.2" hidden="1" customHeight="1" x14ac:dyDescent="0.65">
      <c r="E105" s="1"/>
      <c r="G105" s="45"/>
    </row>
    <row r="106" spans="5:7" ht="14.2" hidden="1" customHeight="1" x14ac:dyDescent="0.65">
      <c r="E106" s="1"/>
      <c r="G106" s="45"/>
    </row>
    <row r="107" spans="5:7" ht="14.2" hidden="1" customHeight="1" x14ac:dyDescent="0.65">
      <c r="E107" s="1"/>
      <c r="G107" s="45"/>
    </row>
    <row r="108" spans="5:7" ht="14.2" hidden="1" customHeight="1" x14ac:dyDescent="0.65">
      <c r="E108" s="1"/>
    </row>
    <row r="109" spans="5:7" ht="14.2" hidden="1" customHeight="1" x14ac:dyDescent="0.65">
      <c r="E109" s="1"/>
    </row>
    <row r="110" spans="5:7" ht="14.2" hidden="1" customHeight="1" x14ac:dyDescent="0.65">
      <c r="E110" s="1"/>
      <c r="G110" s="45"/>
    </row>
    <row r="111" spans="5:7" ht="14.2" hidden="1" customHeight="1" x14ac:dyDescent="0.65">
      <c r="E111" s="1"/>
      <c r="G111" s="45"/>
    </row>
    <row r="112" spans="5:7" ht="14.2" hidden="1" customHeight="1" x14ac:dyDescent="0.65">
      <c r="E112" s="1"/>
      <c r="G112" s="45"/>
    </row>
    <row r="113" spans="5:7" ht="14.2" hidden="1" customHeight="1" x14ac:dyDescent="0.65">
      <c r="E113" s="1"/>
      <c r="G113" s="45"/>
    </row>
    <row r="114" spans="5:7" ht="14.2" hidden="1" customHeight="1" x14ac:dyDescent="0.65">
      <c r="E114" s="1"/>
      <c r="G114" s="45"/>
    </row>
    <row r="115" spans="5:7" ht="14.2" hidden="1" customHeight="1" x14ac:dyDescent="0.65">
      <c r="E115" s="1"/>
    </row>
    <row r="116" spans="5:7" ht="14.2" hidden="1" customHeight="1" x14ac:dyDescent="0.65">
      <c r="E116" s="1"/>
    </row>
  </sheetData>
  <sortState xmlns:xlrd2="http://schemas.microsoft.com/office/spreadsheetml/2017/richdata2" ref="E62:G116">
    <sortCondition ref="F62:F116"/>
  </sortState>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1F30-F2D9-483A-8A18-296DA4654F8A}">
  <sheetPr>
    <tabColor rgb="FFCCCCCE"/>
  </sheetPr>
  <dimension ref="A1:H17"/>
  <sheetViews>
    <sheetView tabSelected="1" topLeftCell="A2" zoomScale="85" zoomScaleNormal="85" workbookViewId="0">
      <selection activeCell="D12" sqref="D12"/>
    </sheetView>
  </sheetViews>
  <sheetFormatPr defaultColWidth="0" defaultRowHeight="13.5" zeroHeight="1" x14ac:dyDescent="0.35"/>
  <cols>
    <col min="1" max="1" width="5" bestFit="1" customWidth="1"/>
    <col min="2" max="2" width="24.8125" customWidth="1"/>
    <col min="3" max="3" width="19.0625" customWidth="1"/>
    <col min="4" max="4" width="22.8125" customWidth="1"/>
    <col min="5" max="5" width="74.0625" bestFit="1" customWidth="1"/>
    <col min="6" max="6" width="10.25" bestFit="1" customWidth="1"/>
    <col min="7" max="7" width="8.75" customWidth="1"/>
    <col min="8" max="8" width="4.3125" customWidth="1"/>
    <col min="9" max="16384" width="8.5625" hidden="1"/>
  </cols>
  <sheetData>
    <row r="1" spans="1:8" ht="31.15" thickBot="1" x14ac:dyDescent="0.4">
      <c r="A1" s="20" t="str">
        <f ca="1" xml:space="preserve"> RIGHT(CELL("filename", $A$1), LEN(CELL("filename", $A$1)) - SEARCH("]", CELL("filename", $A$1)))</f>
        <v>Model information and guide</v>
      </c>
      <c r="B1" s="26"/>
      <c r="C1" s="27"/>
      <c r="D1" s="26"/>
      <c r="E1" s="26"/>
      <c r="F1" s="26"/>
      <c r="G1" s="26"/>
      <c r="H1" s="27"/>
    </row>
    <row r="2" spans="1:8" ht="16.149999999999999" thickTop="1" x14ac:dyDescent="0.35">
      <c r="A2" s="28"/>
      <c r="B2" s="28"/>
      <c r="C2" s="28"/>
      <c r="D2" s="28"/>
      <c r="E2" s="28"/>
      <c r="F2" s="28"/>
      <c r="G2" s="28"/>
      <c r="H2" s="28"/>
    </row>
    <row r="3" spans="1:8" ht="15.75" x14ac:dyDescent="0.35">
      <c r="A3" s="29"/>
      <c r="B3" s="29" t="s">
        <v>0</v>
      </c>
      <c r="C3" s="29" t="s">
        <v>146</v>
      </c>
      <c r="D3" s="29"/>
      <c r="E3" s="29"/>
      <c r="F3" s="28"/>
      <c r="G3" s="28"/>
      <c r="H3" s="28"/>
    </row>
    <row r="4" spans="1:8" ht="15.75" x14ac:dyDescent="0.35">
      <c r="A4" s="29"/>
      <c r="B4" s="29" t="s">
        <v>1</v>
      </c>
      <c r="C4" s="30">
        <v>1</v>
      </c>
      <c r="D4" s="29"/>
      <c r="E4" s="29"/>
      <c r="F4" s="28"/>
      <c r="G4" s="28"/>
      <c r="H4" s="28"/>
    </row>
    <row r="5" spans="1:8" ht="15.75" x14ac:dyDescent="0.35">
      <c r="A5" s="29"/>
      <c r="B5" s="29" t="s">
        <v>2</v>
      </c>
      <c r="C5" s="29" t="str">
        <f ca="1" xml:space="preserve"> MID(CELL("filename"), FIND("[", CELL("filename"), 1) + 1, FIND("]", CELL("filename"), 1) - FIND("[", CELL("filename"), 1) - 1)</f>
        <v>REC22 Decision - Cost to serve allowance - FINAL.xlsx</v>
      </c>
      <c r="D5" s="29"/>
      <c r="E5" s="29"/>
      <c r="F5" s="28"/>
      <c r="G5" s="28"/>
      <c r="H5" s="28"/>
    </row>
    <row r="6" spans="1:8" ht="15.75" x14ac:dyDescent="0.35">
      <c r="A6" s="29"/>
      <c r="B6" s="29" t="s">
        <v>3</v>
      </c>
      <c r="C6" s="33">
        <v>44910</v>
      </c>
      <c r="D6" s="29"/>
      <c r="E6" s="29"/>
      <c r="F6" s="28"/>
      <c r="G6" s="28"/>
      <c r="H6" s="28"/>
    </row>
    <row r="7" spans="1:8" ht="15.75" x14ac:dyDescent="0.35">
      <c r="A7" s="29"/>
      <c r="B7" s="29" t="s">
        <v>4</v>
      </c>
      <c r="C7" s="21" t="s">
        <v>5</v>
      </c>
      <c r="D7" s="29"/>
      <c r="E7" s="29"/>
      <c r="F7" s="28"/>
      <c r="G7" s="28"/>
      <c r="H7" s="28"/>
    </row>
    <row r="8" spans="1:8" ht="15.75" x14ac:dyDescent="0.35">
      <c r="A8" s="28"/>
      <c r="B8" s="28"/>
      <c r="C8" s="28"/>
      <c r="D8" s="28"/>
      <c r="E8" s="28"/>
      <c r="F8" s="28"/>
      <c r="G8" s="28"/>
      <c r="H8" s="28"/>
    </row>
    <row r="9" spans="1:8" ht="14.25" x14ac:dyDescent="0.4">
      <c r="A9" s="25"/>
      <c r="B9" s="25"/>
      <c r="C9" s="31"/>
      <c r="D9" s="25"/>
      <c r="E9" s="25"/>
      <c r="F9" s="25"/>
      <c r="G9" s="25"/>
      <c r="H9" s="25"/>
    </row>
    <row r="10" spans="1:8" ht="250.5" customHeight="1" x14ac:dyDescent="0.4">
      <c r="A10" s="25"/>
      <c r="B10" s="34" t="s">
        <v>6</v>
      </c>
      <c r="C10" s="81" t="s">
        <v>147</v>
      </c>
      <c r="D10" s="81"/>
      <c r="E10" s="81"/>
      <c r="F10" s="81"/>
      <c r="G10" s="81"/>
      <c r="H10" s="81"/>
    </row>
    <row r="11" spans="1:8" ht="13.9" x14ac:dyDescent="0.4">
      <c r="A11" s="25"/>
      <c r="B11" s="25"/>
      <c r="C11" s="25"/>
      <c r="D11" s="25"/>
      <c r="E11" s="25"/>
      <c r="F11" s="25"/>
      <c r="G11" s="25"/>
      <c r="H11" s="25"/>
    </row>
    <row r="12" spans="1:8" ht="13.9" x14ac:dyDescent="0.4">
      <c r="A12" s="25"/>
      <c r="B12" s="25"/>
      <c r="C12" s="32" t="s">
        <v>7</v>
      </c>
      <c r="D12" s="82" t="s">
        <v>8</v>
      </c>
      <c r="E12" s="25"/>
      <c r="F12" s="25"/>
      <c r="G12" s="25"/>
      <c r="H12" s="25"/>
    </row>
    <row r="13" spans="1:8" x14ac:dyDescent="0.35">
      <c r="A13" s="24"/>
    </row>
    <row r="14" spans="1:8" x14ac:dyDescent="0.35">
      <c r="A14" s="24"/>
    </row>
    <row r="15" spans="1:8" s="22" customFormat="1" ht="15.75" x14ac:dyDescent="0.35">
      <c r="A15" s="23" t="s">
        <v>9</v>
      </c>
    </row>
    <row r="16" spans="1:8" x14ac:dyDescent="0.35">
      <c r="A16" s="24"/>
    </row>
    <row r="17" spans="1:1" hidden="1" x14ac:dyDescent="0.35">
      <c r="A17" s="24"/>
    </row>
  </sheetData>
  <mergeCells count="1">
    <mergeCell ref="C10:H10"/>
  </mergeCells>
  <hyperlinks>
    <hyperlink ref="C7" r:id="rId1" xr:uid="{E1F56ECB-6F20-44C2-BFB4-1324C2E0A156}"/>
    <hyperlink ref="D12" r:id="rId2" xr:uid="{2E0F484D-CE56-41EF-8383-A4494E959B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D6A85-0D0A-4DC0-8D7E-5FAAECB45B6C}">
  <sheetPr>
    <tabColor theme="1"/>
  </sheetPr>
  <dimension ref="A1"/>
  <sheetViews>
    <sheetView workbookViewId="0"/>
  </sheetViews>
  <sheetFormatPr defaultRowHeight="13.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00821-A67D-4427-99EA-39EF56CDD503}">
  <sheetPr>
    <tabColor rgb="FF92D050"/>
    <outlinePr summaryBelow="0"/>
  </sheetPr>
  <dimension ref="A1:AW93"/>
  <sheetViews>
    <sheetView zoomScale="55" zoomScaleNormal="55" workbookViewId="0">
      <selection activeCell="L27" sqref="L27"/>
    </sheetView>
  </sheetViews>
  <sheetFormatPr defaultColWidth="0" defaultRowHeight="14.2" customHeight="1" zeroHeight="1" outlineLevelRow="1" x14ac:dyDescent="0.65"/>
  <cols>
    <col min="1" max="1" width="2" style="16" customWidth="1"/>
    <col min="2" max="2" width="2.0625" style="13" customWidth="1"/>
    <col min="3" max="3" width="2.3125" style="12" customWidth="1"/>
    <col min="4" max="4" width="15.5625" style="12" customWidth="1"/>
    <col min="5" max="5" width="18" style="12" bestFit="1" customWidth="1"/>
    <col min="6" max="6" width="23" style="12" bestFit="1" customWidth="1"/>
    <col min="7" max="17" width="15.5625" style="12" customWidth="1"/>
    <col min="18" max="29" width="15.5625" style="12" hidden="1" customWidth="1"/>
    <col min="30" max="49" width="0" style="12" hidden="1" customWidth="1"/>
    <col min="50" max="16384" width="8.5" style="12" hidden="1"/>
  </cols>
  <sheetData>
    <row r="1" spans="1:23" s="11" customFormat="1" ht="21" x14ac:dyDescent="0.65">
      <c r="A1" s="8" t="s">
        <v>10</v>
      </c>
      <c r="B1" s="10"/>
      <c r="C1" s="9"/>
      <c r="D1" s="9"/>
      <c r="E1" s="9"/>
      <c r="F1" s="9"/>
      <c r="G1" s="9"/>
      <c r="H1" s="9"/>
      <c r="I1" s="9"/>
      <c r="J1" s="9"/>
      <c r="K1" s="9"/>
      <c r="L1" s="9"/>
      <c r="M1" s="9"/>
      <c r="N1" s="9"/>
      <c r="O1" s="9"/>
      <c r="P1" s="9"/>
      <c r="Q1" s="9"/>
      <c r="R1" s="9"/>
      <c r="S1" s="9"/>
      <c r="T1" s="9"/>
      <c r="U1" s="9"/>
      <c r="V1" s="9"/>
      <c r="W1" s="9"/>
    </row>
    <row r="2" spans="1:23" s="38" customFormat="1" ht="14.2" customHeight="1" x14ac:dyDescent="0.4">
      <c r="B2" s="73"/>
    </row>
    <row r="3" spans="1:23" s="38" customFormat="1" ht="14.2" customHeight="1" x14ac:dyDescent="0.4">
      <c r="A3" s="71"/>
      <c r="B3" s="72" t="s">
        <v>11</v>
      </c>
      <c r="C3" s="60"/>
      <c r="D3" s="61"/>
      <c r="E3" s="61"/>
      <c r="F3" s="61"/>
      <c r="G3" s="62"/>
      <c r="H3" s="61"/>
      <c r="I3" s="63"/>
      <c r="J3" s="63"/>
      <c r="K3" s="63"/>
      <c r="L3" s="61"/>
      <c r="M3" s="61"/>
      <c r="N3" s="61"/>
      <c r="O3" s="61"/>
      <c r="P3" s="61"/>
      <c r="Q3" s="61"/>
      <c r="R3" s="61"/>
      <c r="S3" s="61"/>
      <c r="T3" s="61"/>
      <c r="U3" s="61"/>
      <c r="V3" s="61"/>
      <c r="W3" s="61"/>
    </row>
    <row r="4" spans="1:23" s="38" customFormat="1" ht="14.2" customHeight="1" outlineLevel="1" x14ac:dyDescent="0.4">
      <c r="B4" s="73"/>
    </row>
    <row r="5" spans="1:23" s="38" customFormat="1" ht="14.2" customHeight="1" outlineLevel="1" x14ac:dyDescent="0.4">
      <c r="B5" s="73"/>
      <c r="C5" s="37" t="s">
        <v>12</v>
      </c>
      <c r="I5" s="74"/>
      <c r="J5" s="74"/>
      <c r="K5" s="74"/>
      <c r="L5" s="74"/>
    </row>
    <row r="6" spans="1:23" s="38" customFormat="1" ht="14.2" customHeight="1" outlineLevel="1" x14ac:dyDescent="0.4">
      <c r="B6" s="73"/>
      <c r="D6" s="38" t="s">
        <v>13</v>
      </c>
    </row>
    <row r="7" spans="1:23" s="38" customFormat="1" ht="14.2" customHeight="1" outlineLevel="1" x14ac:dyDescent="0.4">
      <c r="B7" s="73"/>
      <c r="D7" s="38" t="s">
        <v>14</v>
      </c>
    </row>
    <row r="8" spans="1:23" s="38" customFormat="1" ht="14.2" customHeight="1" outlineLevel="1" x14ac:dyDescent="0.4">
      <c r="B8" s="73"/>
      <c r="D8" s="38" t="s">
        <v>15</v>
      </c>
    </row>
    <row r="9" spans="1:23" s="38" customFormat="1" ht="14.2" customHeight="1" outlineLevel="1" x14ac:dyDescent="0.4">
      <c r="B9" s="73"/>
    </row>
    <row r="10" spans="1:23" s="38" customFormat="1" ht="14.2" customHeight="1" outlineLevel="1" x14ac:dyDescent="0.4">
      <c r="B10" s="73"/>
      <c r="D10" s="69" t="s">
        <v>16</v>
      </c>
      <c r="E10" s="69" t="s">
        <v>17</v>
      </c>
      <c r="F10" s="69" t="s">
        <v>18</v>
      </c>
      <c r="G10" s="37"/>
    </row>
    <row r="11" spans="1:23" s="38" customFormat="1" ht="14.2" customHeight="1" outlineLevel="1" x14ac:dyDescent="0.4">
      <c r="B11" s="73"/>
      <c r="D11" s="38" t="s">
        <v>19</v>
      </c>
      <c r="E11" s="38" t="s">
        <v>20</v>
      </c>
      <c r="F11" s="75" t="e">
        <f>INDEX(Aggregation_real!$I$4:$AV$58,MATCH($E11,Aggregation_real!$H$4:$H$58,0),MATCH(F$10,Aggregation_real!$I$3:$AV$3,0))</f>
        <v>#DIV/0!</v>
      </c>
      <c r="G11" s="76"/>
      <c r="H11" s="77"/>
    </row>
    <row r="12" spans="1:23" s="38" customFormat="1" ht="14.2" customHeight="1" outlineLevel="1" x14ac:dyDescent="0.4">
      <c r="B12" s="73"/>
      <c r="D12" s="38" t="s">
        <v>19</v>
      </c>
      <c r="E12" s="38" t="s">
        <v>21</v>
      </c>
      <c r="F12" s="75" t="e">
        <f>INDEX(Aggregation_real!$I$4:$AV$58,MATCH($E12,Aggregation_real!$H$4:$H$58,0),MATCH(F$10,Aggregation_real!$I$3:$AV$3,0))</f>
        <v>#DIV/0!</v>
      </c>
      <c r="G12" s="76"/>
      <c r="H12" s="77"/>
    </row>
    <row r="13" spans="1:23" s="38" customFormat="1" ht="14.2" customHeight="1" outlineLevel="1" x14ac:dyDescent="0.4">
      <c r="B13" s="73"/>
      <c r="D13" s="38" t="s">
        <v>19</v>
      </c>
      <c r="E13" s="38" t="s">
        <v>22</v>
      </c>
      <c r="F13" s="75" t="e">
        <f>INDEX(Aggregation_real!$I$4:$AV$58,MATCH($E13,Aggregation_real!$H$4:$H$58,0),MATCH(F$10,Aggregation_real!$I$3:$AV$3,0))</f>
        <v>#DIV/0!</v>
      </c>
      <c r="G13" s="76"/>
      <c r="H13" s="77"/>
    </row>
    <row r="14" spans="1:23" s="38" customFormat="1" ht="14.2" customHeight="1" outlineLevel="1" x14ac:dyDescent="0.4">
      <c r="B14" s="73"/>
      <c r="D14" s="38" t="s">
        <v>19</v>
      </c>
      <c r="E14" s="38" t="s">
        <v>23</v>
      </c>
      <c r="F14" s="75" t="e">
        <f>INDEX(Aggregation_real!$I$4:$AV$58,MATCH($E14,Aggregation_real!$H$4:$H$58,0),MATCH(F$10,Aggregation_real!$I$3:$AV$3,0))</f>
        <v>#DIV/0!</v>
      </c>
      <c r="G14" s="76"/>
      <c r="H14" s="77"/>
    </row>
    <row r="15" spans="1:23" s="38" customFormat="1" ht="14.2" customHeight="1" outlineLevel="1" x14ac:dyDescent="0.4">
      <c r="B15" s="73"/>
      <c r="D15" s="38" t="s">
        <v>19</v>
      </c>
      <c r="E15" s="38" t="s">
        <v>24</v>
      </c>
      <c r="F15" s="75" t="e">
        <f>INDEX(Aggregation_real!$I$4:$AV$58,MATCH($E15,Aggregation_real!$H$4:$H$58,0),MATCH(F$10,Aggregation_real!$I$3:$AV$3,0))</f>
        <v>#DIV/0!</v>
      </c>
      <c r="G15" s="76"/>
      <c r="H15" s="77"/>
    </row>
    <row r="16" spans="1:23" s="38" customFormat="1" ht="14.2" customHeight="1" outlineLevel="1" x14ac:dyDescent="0.4">
      <c r="B16" s="73"/>
      <c r="D16" s="38" t="s">
        <v>25</v>
      </c>
      <c r="E16" s="38" t="s">
        <v>26</v>
      </c>
      <c r="F16" s="75" t="e">
        <f>INDEX(Aggregation_real!$I$4:$AV$58,MATCH($E16,Aggregation_real!$H$4:$H$58,0),MATCH(F$10,Aggregation_real!$I$3:$AV$3,0))</f>
        <v>#DIV/0!</v>
      </c>
      <c r="G16" s="76"/>
      <c r="H16" s="77"/>
    </row>
    <row r="17" spans="2:8" s="38" customFormat="1" ht="14.2" customHeight="1" outlineLevel="1" x14ac:dyDescent="0.4">
      <c r="B17" s="73"/>
      <c r="D17" s="38" t="s">
        <v>25</v>
      </c>
      <c r="E17" s="38" t="s">
        <v>27</v>
      </c>
      <c r="F17" s="75" t="e">
        <f>INDEX(Aggregation_real!$I$4:$AV$58,MATCH($E17,Aggregation_real!$H$4:$H$58,0),MATCH(F$10,Aggregation_real!$I$3:$AV$3,0))</f>
        <v>#DIV/0!</v>
      </c>
      <c r="G17" s="76"/>
      <c r="H17" s="77"/>
    </row>
    <row r="18" spans="2:8" s="38" customFormat="1" ht="14.2" customHeight="1" outlineLevel="1" x14ac:dyDescent="0.4">
      <c r="B18" s="73"/>
      <c r="D18" s="38" t="s">
        <v>25</v>
      </c>
      <c r="E18" s="38" t="s">
        <v>28</v>
      </c>
      <c r="F18" s="75" t="e">
        <f>INDEX(Aggregation_real!$I$4:$AV$58,MATCH($E18,Aggregation_real!$H$4:$H$58,0),MATCH(F$10,Aggregation_real!$I$3:$AV$3,0))</f>
        <v>#DIV/0!</v>
      </c>
      <c r="G18" s="76"/>
      <c r="H18" s="77"/>
    </row>
    <row r="19" spans="2:8" s="38" customFormat="1" ht="14.2" customHeight="1" outlineLevel="1" x14ac:dyDescent="0.4">
      <c r="B19" s="73"/>
      <c r="D19" s="38" t="s">
        <v>25</v>
      </c>
      <c r="E19" s="38" t="s">
        <v>29</v>
      </c>
      <c r="F19" s="75" t="e">
        <f>INDEX(Aggregation_real!$I$4:$AV$58,MATCH($E19,Aggregation_real!$H$4:$H$58,0),MATCH(F$10,Aggregation_real!$I$3:$AV$3,0))</f>
        <v>#DIV/0!</v>
      </c>
      <c r="G19" s="76"/>
      <c r="H19" s="77"/>
    </row>
    <row r="20" spans="2:8" s="38" customFormat="1" ht="14.2" customHeight="1" outlineLevel="1" x14ac:dyDescent="0.4">
      <c r="B20" s="73"/>
      <c r="D20" s="38" t="s">
        <v>25</v>
      </c>
      <c r="E20" s="38" t="s">
        <v>30</v>
      </c>
      <c r="F20" s="75" t="e">
        <f>INDEX(Aggregation_real!$I$4:$AV$58,MATCH($E20,Aggregation_real!$H$4:$H$58,0),MATCH(F$10,Aggregation_real!$I$3:$AV$3,0))</f>
        <v>#DIV/0!</v>
      </c>
      <c r="G20" s="76"/>
      <c r="H20" s="77"/>
    </row>
    <row r="21" spans="2:8" s="38" customFormat="1" ht="14.2" customHeight="1" outlineLevel="1" x14ac:dyDescent="0.4">
      <c r="B21" s="73"/>
      <c r="D21" s="38" t="s">
        <v>31</v>
      </c>
      <c r="E21" s="38" t="s">
        <v>32</v>
      </c>
      <c r="F21" s="75" t="e">
        <f>INDEX(Aggregation_real!$I$4:$AV$58,MATCH($E21,Aggregation_real!$H$4:$H$58,0),MATCH(F$10,Aggregation_real!$I$3:$AV$3,0))</f>
        <v>#DIV/0!</v>
      </c>
      <c r="G21" s="76"/>
      <c r="H21" s="77"/>
    </row>
    <row r="22" spans="2:8" s="38" customFormat="1" ht="14.2" customHeight="1" outlineLevel="1" x14ac:dyDescent="0.4">
      <c r="B22" s="73"/>
      <c r="D22" s="38" t="s">
        <v>31</v>
      </c>
      <c r="E22" s="38" t="s">
        <v>33</v>
      </c>
      <c r="F22" s="75" t="e">
        <f>INDEX(Aggregation_real!$I$4:$AV$58,MATCH($E22,Aggregation_real!$H$4:$H$58,0),MATCH(F$10,Aggregation_real!$I$3:$AV$3,0))</f>
        <v>#DIV/0!</v>
      </c>
      <c r="G22" s="76"/>
      <c r="H22" s="77"/>
    </row>
    <row r="23" spans="2:8" s="38" customFormat="1" ht="14.2" customHeight="1" outlineLevel="1" x14ac:dyDescent="0.4">
      <c r="B23" s="73"/>
      <c r="D23" s="38" t="s">
        <v>31</v>
      </c>
      <c r="E23" s="38" t="s">
        <v>34</v>
      </c>
      <c r="F23" s="75" t="e">
        <f>INDEX(Aggregation_real!$I$4:$AV$58,MATCH($E23,Aggregation_real!$H$4:$H$58,0),MATCH(F$10,Aggregation_real!$I$3:$AV$3,0))</f>
        <v>#DIV/0!</v>
      </c>
      <c r="G23" s="76"/>
      <c r="H23" s="77"/>
    </row>
    <row r="24" spans="2:8" s="38" customFormat="1" ht="14.2" customHeight="1" outlineLevel="1" x14ac:dyDescent="0.4">
      <c r="B24" s="73"/>
      <c r="D24" s="38" t="s">
        <v>31</v>
      </c>
      <c r="E24" s="38" t="s">
        <v>35</v>
      </c>
      <c r="F24" s="75" t="e">
        <f>INDEX(Aggregation_real!$I$4:$AV$58,MATCH($E24,Aggregation_real!$H$4:$H$58,0),MATCH(F$10,Aggregation_real!$I$3:$AV$3,0))</f>
        <v>#DIV/0!</v>
      </c>
      <c r="G24" s="76"/>
      <c r="H24" s="77"/>
    </row>
    <row r="25" spans="2:8" s="38" customFormat="1" ht="14.2" customHeight="1" outlineLevel="1" x14ac:dyDescent="0.4">
      <c r="B25" s="73"/>
      <c r="D25" s="38" t="s">
        <v>36</v>
      </c>
      <c r="E25" s="38" t="s">
        <v>37</v>
      </c>
      <c r="F25" s="75" t="e">
        <f>INDEX(Aggregation_real!$I$4:$AV$58,MATCH($E25,Aggregation_real!$H$4:$H$58,0),MATCH(F$10,Aggregation_real!$I$3:$AV$3,0))</f>
        <v>#DIV/0!</v>
      </c>
      <c r="G25" s="76"/>
      <c r="H25" s="77"/>
    </row>
    <row r="26" spans="2:8" s="38" customFormat="1" ht="14.2" customHeight="1" outlineLevel="1" x14ac:dyDescent="0.4">
      <c r="B26" s="73"/>
      <c r="D26" s="38" t="s">
        <v>36</v>
      </c>
      <c r="E26" s="38" t="s">
        <v>38</v>
      </c>
      <c r="F26" s="75" t="e">
        <f>INDEX(Aggregation_real!$I$4:$AV$58,MATCH($E26,Aggregation_real!$H$4:$H$58,0),MATCH(F$10,Aggregation_real!$I$3:$AV$3,0))</f>
        <v>#DIV/0!</v>
      </c>
      <c r="G26" s="76"/>
      <c r="H26" s="77"/>
    </row>
    <row r="27" spans="2:8" s="38" customFormat="1" ht="14.2" customHeight="1" outlineLevel="1" x14ac:dyDescent="0.4">
      <c r="B27" s="73"/>
      <c r="D27" s="38" t="s">
        <v>36</v>
      </c>
      <c r="E27" s="38" t="s">
        <v>39</v>
      </c>
      <c r="F27" s="75" t="e">
        <f>INDEX(Aggregation_real!$I$4:$AV$58,MATCH($E27,Aggregation_real!$H$4:$H$58,0),MATCH(F$10,Aggregation_real!$I$3:$AV$3,0))</f>
        <v>#DIV/0!</v>
      </c>
      <c r="G27" s="76"/>
      <c r="H27" s="77"/>
    </row>
    <row r="28" spans="2:8" s="38" customFormat="1" ht="14.2" customHeight="1" outlineLevel="1" x14ac:dyDescent="0.4">
      <c r="B28" s="73"/>
      <c r="D28" s="38" t="s">
        <v>36</v>
      </c>
      <c r="E28" s="38" t="s">
        <v>40</v>
      </c>
      <c r="F28" s="75" t="e">
        <f>INDEX(Aggregation_real!$I$4:$AV$58,MATCH($E28,Aggregation_real!$H$4:$H$58,0),MATCH(F$10,Aggregation_real!$I$3:$AV$3,0))</f>
        <v>#DIV/0!</v>
      </c>
      <c r="G28" s="76"/>
      <c r="H28" s="77"/>
    </row>
    <row r="29" spans="2:8" s="38" customFormat="1" ht="14.2" customHeight="1" outlineLevel="1" x14ac:dyDescent="0.4">
      <c r="B29" s="73"/>
      <c r="D29" s="38" t="s">
        <v>36</v>
      </c>
      <c r="E29" s="38" t="s">
        <v>41</v>
      </c>
      <c r="F29" s="75" t="e">
        <f>INDEX(Aggregation_real!$I$4:$AV$58,MATCH($E29,Aggregation_real!$H$4:$H$58,0),MATCH(F$10,Aggregation_real!$I$3:$AV$3,0))</f>
        <v>#DIV/0!</v>
      </c>
      <c r="G29" s="76"/>
      <c r="H29" s="77"/>
    </row>
    <row r="30" spans="2:8" s="38" customFormat="1" ht="14.2" customHeight="1" outlineLevel="1" x14ac:dyDescent="0.4">
      <c r="B30" s="73"/>
      <c r="D30" s="38" t="s">
        <v>42</v>
      </c>
      <c r="E30" s="38" t="s">
        <v>43</v>
      </c>
      <c r="F30" s="75" t="e">
        <f>INDEX(Aggregation_real!$I$4:$AV$58,MATCH($E30,Aggregation_real!$H$4:$H$58,0),MATCH(F$10,Aggregation_real!$I$3:$AV$3,0))</f>
        <v>#DIV/0!</v>
      </c>
      <c r="G30" s="76"/>
      <c r="H30" s="77"/>
    </row>
    <row r="31" spans="2:8" s="38" customFormat="1" ht="14.2" customHeight="1" outlineLevel="1" x14ac:dyDescent="0.4">
      <c r="B31" s="73"/>
      <c r="D31" s="38" t="s">
        <v>42</v>
      </c>
      <c r="E31" s="38" t="s">
        <v>44</v>
      </c>
      <c r="F31" s="75" t="e">
        <f>INDEX(Aggregation_real!$I$4:$AV$58,MATCH($E31,Aggregation_real!$H$4:$H$58,0),MATCH(F$10,Aggregation_real!$I$3:$AV$3,0))</f>
        <v>#DIV/0!</v>
      </c>
      <c r="G31" s="76"/>
      <c r="H31" s="77"/>
    </row>
    <row r="32" spans="2:8" s="38" customFormat="1" ht="14.2" customHeight="1" outlineLevel="1" x14ac:dyDescent="0.4">
      <c r="B32" s="73"/>
      <c r="D32" s="38" t="s">
        <v>42</v>
      </c>
      <c r="E32" s="38" t="s">
        <v>45</v>
      </c>
      <c r="F32" s="75" t="e">
        <f>INDEX(Aggregation_real!$I$4:$AV$58,MATCH($E32,Aggregation_real!$H$4:$H$58,0),MATCH(F$10,Aggregation_real!$I$3:$AV$3,0))</f>
        <v>#DIV/0!</v>
      </c>
      <c r="G32" s="76"/>
      <c r="H32" s="77"/>
    </row>
    <row r="33" spans="2:9" s="38" customFormat="1" ht="14.2" customHeight="1" outlineLevel="1" x14ac:dyDescent="0.4">
      <c r="B33" s="73"/>
      <c r="D33" s="38" t="s">
        <v>42</v>
      </c>
      <c r="E33" s="38" t="s">
        <v>46</v>
      </c>
      <c r="F33" s="75" t="e">
        <f>INDEX(Aggregation_real!$I$4:$AV$58,MATCH($E33,Aggregation_real!$H$4:$H$58,0),MATCH(F$10,Aggregation_real!$I$3:$AV$3,0))</f>
        <v>#DIV/0!</v>
      </c>
      <c r="G33" s="76"/>
      <c r="H33" s="77"/>
    </row>
    <row r="34" spans="2:9" s="38" customFormat="1" ht="14.2" customHeight="1" outlineLevel="1" x14ac:dyDescent="0.4">
      <c r="B34" s="73"/>
      <c r="D34" s="38" t="s">
        <v>42</v>
      </c>
      <c r="E34" s="38" t="s">
        <v>47</v>
      </c>
      <c r="F34" s="75" t="e">
        <f>INDEX(Aggregation_real!$I$4:$AV$58,MATCH($E34,Aggregation_real!$H$4:$H$58,0),MATCH(F$10,Aggregation_real!$I$3:$AV$3,0))</f>
        <v>#DIV/0!</v>
      </c>
      <c r="G34" s="76"/>
      <c r="H34" s="77"/>
    </row>
    <row r="35" spans="2:9" s="38" customFormat="1" ht="14.2" customHeight="1" outlineLevel="1" x14ac:dyDescent="0.4">
      <c r="B35" s="73"/>
      <c r="D35" s="38" t="s">
        <v>48</v>
      </c>
      <c r="E35" s="38" t="s">
        <v>49</v>
      </c>
      <c r="F35" s="75" t="e">
        <f>INDEX(Aggregation_real!$I$4:$AV$58,MATCH($E35,Aggregation_real!$H$4:$H$58,0),MATCH(F$10,Aggregation_real!$I$3:$AV$3,0))</f>
        <v>#DIV/0!</v>
      </c>
      <c r="G35" s="76"/>
      <c r="H35" s="77"/>
    </row>
    <row r="36" spans="2:9" s="38" customFormat="1" ht="14.2" customHeight="1" outlineLevel="1" x14ac:dyDescent="0.4">
      <c r="B36" s="73"/>
      <c r="D36" s="38" t="s">
        <v>48</v>
      </c>
      <c r="E36" s="38" t="s">
        <v>50</v>
      </c>
      <c r="F36" s="75" t="e">
        <f>INDEX(Aggregation_real!$I$4:$AV$58,MATCH($E36,Aggregation_real!$H$4:$H$58,0),MATCH(F$10,Aggregation_real!$I$3:$AV$3,0))</f>
        <v>#DIV/0!</v>
      </c>
      <c r="G36" s="76"/>
      <c r="H36" s="77"/>
    </row>
    <row r="37" spans="2:9" s="38" customFormat="1" ht="14.2" customHeight="1" outlineLevel="1" x14ac:dyDescent="0.4">
      <c r="B37" s="73"/>
      <c r="D37" s="38" t="s">
        <v>48</v>
      </c>
      <c r="E37" s="38" t="s">
        <v>51</v>
      </c>
      <c r="F37" s="75" t="e">
        <f>INDEX(Aggregation_real!$I$4:$AV$58,MATCH($E37,Aggregation_real!$H$4:$H$58,0),MATCH(F$10,Aggregation_real!$I$3:$AV$3,0))</f>
        <v>#DIV/0!</v>
      </c>
      <c r="G37" s="76"/>
      <c r="H37" s="77"/>
    </row>
    <row r="38" spans="2:9" s="38" customFormat="1" ht="14.2" customHeight="1" outlineLevel="1" x14ac:dyDescent="0.4">
      <c r="B38" s="73"/>
      <c r="D38" s="38" t="s">
        <v>48</v>
      </c>
      <c r="E38" s="38" t="s">
        <v>52</v>
      </c>
      <c r="F38" s="75" t="e">
        <f>INDEX(Aggregation_real!$I$4:$AV$58,MATCH($E38,Aggregation_real!$H$4:$H$58,0),MATCH(F$10,Aggregation_real!$I$3:$AV$3,0))</f>
        <v>#DIV/0!</v>
      </c>
      <c r="G38" s="76"/>
      <c r="H38" s="77"/>
    </row>
    <row r="39" spans="2:9" s="38" customFormat="1" ht="14.2" customHeight="1" outlineLevel="1" x14ac:dyDescent="0.4">
      <c r="B39" s="73"/>
      <c r="D39" s="38" t="s">
        <v>48</v>
      </c>
      <c r="E39" s="38" t="s">
        <v>53</v>
      </c>
      <c r="F39" s="75" t="e">
        <f>INDEX(Aggregation_real!$I$4:$AV$58,MATCH($E39,Aggregation_real!$H$4:$H$58,0),MATCH(F$10,Aggregation_real!$I$3:$AV$3,0))</f>
        <v>#DIV/0!</v>
      </c>
      <c r="G39" s="76"/>
      <c r="H39" s="77"/>
    </row>
    <row r="40" spans="2:9" s="38" customFormat="1" ht="14.2" customHeight="1" outlineLevel="1" x14ac:dyDescent="0.4">
      <c r="B40" s="73"/>
      <c r="D40" s="38" t="s">
        <v>54</v>
      </c>
      <c r="E40" s="38" t="s">
        <v>55</v>
      </c>
      <c r="F40" s="75" t="e">
        <f>INDEX(Aggregation_real!$I$4:$AV$58,MATCH($E40,Aggregation_real!$H$4:$H$58,0),MATCH(F$10,Aggregation_real!$I$3:$AV$3,0))</f>
        <v>#DIV/0!</v>
      </c>
      <c r="G40" s="76"/>
      <c r="H40" s="77"/>
    </row>
    <row r="41" spans="2:9" s="38" customFormat="1" ht="14.2" customHeight="1" outlineLevel="1" x14ac:dyDescent="0.4">
      <c r="B41" s="73"/>
      <c r="D41" s="38" t="s">
        <v>54</v>
      </c>
      <c r="E41" s="38" t="s">
        <v>56</v>
      </c>
      <c r="F41" s="75" t="e">
        <f>INDEX(Aggregation_real!$I$4:$AV$58,MATCH($E41,Aggregation_real!$H$4:$H$58,0),MATCH(F$10,Aggregation_real!$I$3:$AV$3,0))</f>
        <v>#DIV/0!</v>
      </c>
      <c r="G41" s="76"/>
      <c r="H41" s="77"/>
    </row>
    <row r="42" spans="2:9" s="38" customFormat="1" ht="14.2" customHeight="1" outlineLevel="1" x14ac:dyDescent="0.4">
      <c r="B42" s="73"/>
      <c r="D42" s="38" t="s">
        <v>54</v>
      </c>
      <c r="E42" s="38" t="s">
        <v>57</v>
      </c>
      <c r="F42" s="75" t="e">
        <f>INDEX(Aggregation_real!$I$4:$AV$58,MATCH($E42,Aggregation_real!$H$4:$H$58,0),MATCH(F$10,Aggregation_real!$I$3:$AV$3,0))</f>
        <v>#DIV/0!</v>
      </c>
      <c r="G42" s="76"/>
      <c r="H42" s="77"/>
    </row>
    <row r="43" spans="2:9" s="38" customFormat="1" ht="14.2" customHeight="1" outlineLevel="1" x14ac:dyDescent="0.4">
      <c r="B43" s="73"/>
      <c r="D43" s="38" t="s">
        <v>54</v>
      </c>
      <c r="E43" s="38" t="s">
        <v>58</v>
      </c>
      <c r="F43" s="75" t="e">
        <f>INDEX(Aggregation_real!$I$4:$AV$58,MATCH($E43,Aggregation_real!$H$4:$H$58,0),MATCH(F$10,Aggregation_real!$I$3:$AV$3,0))</f>
        <v>#DIV/0!</v>
      </c>
      <c r="G43" s="76"/>
      <c r="H43" s="77"/>
    </row>
    <row r="44" spans="2:9" s="38" customFormat="1" ht="14.2" customHeight="1" outlineLevel="1" x14ac:dyDescent="0.4">
      <c r="B44" s="73"/>
      <c r="D44" s="38" t="s">
        <v>54</v>
      </c>
      <c r="E44" s="38" t="s">
        <v>59</v>
      </c>
      <c r="F44" s="75" t="e">
        <f>INDEX(Aggregation_real!$I$4:$AV$58,MATCH($E44,Aggregation_real!$H$4:$H$58,0),MATCH(F$10,Aggregation_real!$I$3:$AV$3,0))</f>
        <v>#DIV/0!</v>
      </c>
      <c r="G44" s="76"/>
      <c r="H44" s="77"/>
    </row>
    <row r="45" spans="2:9" s="38" customFormat="1" ht="14.2" customHeight="1" outlineLevel="1" x14ac:dyDescent="0.4">
      <c r="B45" s="73"/>
      <c r="D45" s="38" t="s">
        <v>60</v>
      </c>
      <c r="E45" s="38" t="s">
        <v>61</v>
      </c>
      <c r="F45" s="75" t="e">
        <f>INDEX(Aggregation_real!$I$4:$AV$58,MATCH($E45,Aggregation_real!$H$4:$H$58,0),MATCH(F$10,Aggregation_real!$I$3:$AV$3,0))</f>
        <v>#DIV/0!</v>
      </c>
      <c r="G45" s="76"/>
      <c r="H45" s="78"/>
      <c r="I45" s="77"/>
    </row>
    <row r="46" spans="2:9" s="38" customFormat="1" ht="14.2" customHeight="1" outlineLevel="1" x14ac:dyDescent="0.4">
      <c r="B46" s="73"/>
      <c r="D46" s="38" t="s">
        <v>60</v>
      </c>
      <c r="E46" s="38" t="s">
        <v>62</v>
      </c>
      <c r="F46" s="75" t="e">
        <f>INDEX(Aggregation_real!$I$4:$AV$58,MATCH($E46,Aggregation_real!$H$4:$H$58,0),MATCH(F$10,Aggregation_real!$I$3:$AV$3,0))</f>
        <v>#DIV/0!</v>
      </c>
      <c r="G46" s="76"/>
      <c r="H46" s="77"/>
    </row>
    <row r="47" spans="2:9" s="38" customFormat="1" ht="14.2" customHeight="1" outlineLevel="1" x14ac:dyDescent="0.4">
      <c r="B47" s="73"/>
      <c r="D47" s="38" t="s">
        <v>60</v>
      </c>
      <c r="E47" s="38" t="s">
        <v>63</v>
      </c>
      <c r="F47" s="75" t="e">
        <f>INDEX(Aggregation_real!$I$4:$AV$58,MATCH($E47,Aggregation_real!$H$4:$H$58,0),MATCH(F$10,Aggregation_real!$I$3:$AV$3,0))</f>
        <v>#DIV/0!</v>
      </c>
      <c r="G47" s="76"/>
      <c r="H47" s="77"/>
    </row>
    <row r="48" spans="2:9" s="38" customFormat="1" ht="14.2" customHeight="1" outlineLevel="1" x14ac:dyDescent="0.4">
      <c r="B48" s="73"/>
      <c r="D48" s="38" t="s">
        <v>60</v>
      </c>
      <c r="E48" s="38" t="s">
        <v>64</v>
      </c>
      <c r="F48" s="75" t="e">
        <f>INDEX(Aggregation_real!$I$4:$AV$58,MATCH($E48,Aggregation_real!$H$4:$H$58,0),MATCH(F$10,Aggregation_real!$I$3:$AV$3,0))</f>
        <v>#DIV/0!</v>
      </c>
      <c r="G48" s="76"/>
    </row>
    <row r="49" spans="1:23" s="38" customFormat="1" ht="14.2" customHeight="1" outlineLevel="1" x14ac:dyDescent="0.4">
      <c r="B49" s="73"/>
      <c r="D49" s="38" t="s">
        <v>60</v>
      </c>
      <c r="E49" s="38" t="s">
        <v>65</v>
      </c>
      <c r="F49" s="75" t="e">
        <f>INDEX(Aggregation_real!$I$4:$AV$58,MATCH($E49,Aggregation_real!$H$4:$H$58,0),MATCH(F$10,Aggregation_real!$I$3:$AV$3,0))</f>
        <v>#DIV/0!</v>
      </c>
      <c r="G49" s="76"/>
      <c r="H49" s="77"/>
    </row>
    <row r="50" spans="1:23" s="38" customFormat="1" ht="14.2" customHeight="1" x14ac:dyDescent="0.4">
      <c r="B50" s="73"/>
    </row>
    <row r="51" spans="1:23" s="38" customFormat="1" ht="14.2" customHeight="1" x14ac:dyDescent="0.4">
      <c r="A51" s="71"/>
      <c r="B51" s="72" t="s">
        <v>66</v>
      </c>
      <c r="C51" s="60"/>
      <c r="D51" s="61"/>
      <c r="E51" s="61"/>
      <c r="F51" s="61"/>
      <c r="G51" s="62"/>
      <c r="H51" s="61"/>
      <c r="I51" s="63"/>
      <c r="J51" s="63"/>
      <c r="K51" s="63"/>
      <c r="L51" s="61"/>
      <c r="M51" s="61"/>
      <c r="N51" s="61"/>
      <c r="O51" s="61"/>
      <c r="P51" s="61"/>
      <c r="Q51" s="61"/>
      <c r="R51" s="61"/>
      <c r="S51" s="61"/>
      <c r="T51" s="61"/>
      <c r="U51" s="61"/>
      <c r="V51" s="61"/>
      <c r="W51" s="61"/>
    </row>
    <row r="52" spans="1:23" s="38" customFormat="1" ht="14.2" customHeight="1" outlineLevel="1" x14ac:dyDescent="0.4">
      <c r="B52" s="73"/>
    </row>
    <row r="53" spans="1:23" s="38" customFormat="1" ht="14.2" customHeight="1" outlineLevel="1" x14ac:dyDescent="0.4">
      <c r="B53" s="73"/>
    </row>
    <row r="54" spans="1:23" s="38" customFormat="1" ht="14.2" customHeight="1" outlineLevel="1" x14ac:dyDescent="0.4">
      <c r="B54" s="73"/>
    </row>
    <row r="55" spans="1:23" s="38" customFormat="1" ht="14.2" customHeight="1" outlineLevel="1" x14ac:dyDescent="0.4">
      <c r="B55" s="73"/>
      <c r="D55" s="69" t="s">
        <v>16</v>
      </c>
      <c r="E55" s="69" t="s">
        <v>67</v>
      </c>
      <c r="F55" s="69" t="s">
        <v>68</v>
      </c>
      <c r="G55" s="69" t="s">
        <v>69</v>
      </c>
      <c r="H55" s="69" t="s">
        <v>70</v>
      </c>
    </row>
    <row r="56" spans="1:23" s="38" customFormat="1" ht="14.2" customHeight="1" outlineLevel="1" x14ac:dyDescent="0.4">
      <c r="B56" s="73"/>
      <c r="D56" s="38" t="s">
        <v>19</v>
      </c>
      <c r="E56" s="79" t="e">
        <f>AVERAGEIF($D$11:$D$49,$D56,$F$11:$F$49)</f>
        <v>#DIV/0!</v>
      </c>
      <c r="F56" s="80" t="e">
        <f>$E$72</f>
        <v>#DIV/0!</v>
      </c>
      <c r="G56" s="80" t="e">
        <f>$E$71</f>
        <v>#DIV/0!</v>
      </c>
      <c r="H56" s="80" t="e">
        <f>$E$70</f>
        <v>#DIV/0!</v>
      </c>
    </row>
    <row r="57" spans="1:23" s="38" customFormat="1" ht="14.2" customHeight="1" outlineLevel="1" x14ac:dyDescent="0.4">
      <c r="B57" s="73"/>
      <c r="D57" s="38" t="s">
        <v>25</v>
      </c>
      <c r="E57" s="79" t="e">
        <f t="shared" ref="E57:E63" si="0">AVERAGEIF($D$11:$D$49,$D57,$F$11:$F$49)</f>
        <v>#DIV/0!</v>
      </c>
      <c r="F57" s="80" t="e">
        <f t="shared" ref="F57:F64" si="1">$E$72</f>
        <v>#DIV/0!</v>
      </c>
      <c r="G57" s="80" t="e">
        <f t="shared" ref="G57:G64" si="2">$E$71</f>
        <v>#DIV/0!</v>
      </c>
      <c r="H57" s="80" t="e">
        <f t="shared" ref="H57:H64" si="3">$E$70</f>
        <v>#DIV/0!</v>
      </c>
    </row>
    <row r="58" spans="1:23" s="38" customFormat="1" ht="14.2" customHeight="1" outlineLevel="1" x14ac:dyDescent="0.4">
      <c r="B58" s="73"/>
      <c r="D58" s="38" t="s">
        <v>31</v>
      </c>
      <c r="E58" s="79" t="e">
        <f t="shared" si="0"/>
        <v>#DIV/0!</v>
      </c>
      <c r="F58" s="80" t="e">
        <f t="shared" si="1"/>
        <v>#DIV/0!</v>
      </c>
      <c r="G58" s="80" t="e">
        <f t="shared" si="2"/>
        <v>#DIV/0!</v>
      </c>
      <c r="H58" s="80" t="e">
        <f t="shared" si="3"/>
        <v>#DIV/0!</v>
      </c>
    </row>
    <row r="59" spans="1:23" s="38" customFormat="1" ht="14.2" customHeight="1" outlineLevel="1" x14ac:dyDescent="0.4">
      <c r="B59" s="73"/>
      <c r="D59" s="38" t="s">
        <v>36</v>
      </c>
      <c r="E59" s="79" t="e">
        <f t="shared" si="0"/>
        <v>#DIV/0!</v>
      </c>
      <c r="F59" s="80" t="e">
        <f t="shared" si="1"/>
        <v>#DIV/0!</v>
      </c>
      <c r="G59" s="80" t="e">
        <f t="shared" si="2"/>
        <v>#DIV/0!</v>
      </c>
      <c r="H59" s="80" t="e">
        <f t="shared" si="3"/>
        <v>#DIV/0!</v>
      </c>
    </row>
    <row r="60" spans="1:23" s="38" customFormat="1" ht="14.2" customHeight="1" outlineLevel="1" x14ac:dyDescent="0.4">
      <c r="B60" s="73"/>
      <c r="D60" s="38" t="s">
        <v>42</v>
      </c>
      <c r="E60" s="79" t="e">
        <f t="shared" si="0"/>
        <v>#DIV/0!</v>
      </c>
      <c r="F60" s="80" t="e">
        <f t="shared" si="1"/>
        <v>#DIV/0!</v>
      </c>
      <c r="G60" s="80" t="e">
        <f t="shared" si="2"/>
        <v>#DIV/0!</v>
      </c>
      <c r="H60" s="80" t="e">
        <f t="shared" si="3"/>
        <v>#DIV/0!</v>
      </c>
    </row>
    <row r="61" spans="1:23" s="38" customFormat="1" ht="14.2" customHeight="1" outlineLevel="1" x14ac:dyDescent="0.4">
      <c r="B61" s="73"/>
      <c r="D61" s="38" t="s">
        <v>48</v>
      </c>
      <c r="E61" s="79" t="e">
        <f t="shared" si="0"/>
        <v>#DIV/0!</v>
      </c>
      <c r="F61" s="80" t="e">
        <f t="shared" si="1"/>
        <v>#DIV/0!</v>
      </c>
      <c r="G61" s="80" t="e">
        <f t="shared" si="2"/>
        <v>#DIV/0!</v>
      </c>
      <c r="H61" s="80" t="e">
        <f t="shared" si="3"/>
        <v>#DIV/0!</v>
      </c>
    </row>
    <row r="62" spans="1:23" s="38" customFormat="1" ht="14.2" customHeight="1" outlineLevel="1" x14ac:dyDescent="0.4">
      <c r="B62" s="73"/>
      <c r="D62" s="38" t="s">
        <v>54</v>
      </c>
      <c r="E62" s="79" t="e">
        <f t="shared" si="0"/>
        <v>#DIV/0!</v>
      </c>
      <c r="F62" s="80" t="e">
        <f t="shared" si="1"/>
        <v>#DIV/0!</v>
      </c>
      <c r="G62" s="80" t="e">
        <f t="shared" si="2"/>
        <v>#DIV/0!</v>
      </c>
      <c r="H62" s="80" t="e">
        <f t="shared" si="3"/>
        <v>#DIV/0!</v>
      </c>
    </row>
    <row r="63" spans="1:23" s="38" customFormat="1" ht="14.2" customHeight="1" outlineLevel="1" x14ac:dyDescent="0.4">
      <c r="B63" s="73"/>
      <c r="D63" s="38" t="s">
        <v>60</v>
      </c>
      <c r="E63" s="79" t="e">
        <f t="shared" si="0"/>
        <v>#DIV/0!</v>
      </c>
      <c r="F63" s="80" t="e">
        <f t="shared" si="1"/>
        <v>#DIV/0!</v>
      </c>
      <c r="G63" s="80" t="e">
        <f t="shared" si="2"/>
        <v>#DIV/0!</v>
      </c>
      <c r="H63" s="80" t="e">
        <f t="shared" si="3"/>
        <v>#DIV/0!</v>
      </c>
    </row>
    <row r="64" spans="1:23" s="38" customFormat="1" ht="14.2" customHeight="1" outlineLevel="1" x14ac:dyDescent="0.4">
      <c r="B64" s="73"/>
      <c r="E64" s="80"/>
      <c r="F64" s="80" t="e">
        <f t="shared" si="1"/>
        <v>#DIV/0!</v>
      </c>
      <c r="G64" s="80" t="e">
        <f t="shared" si="2"/>
        <v>#DIV/0!</v>
      </c>
      <c r="H64" s="80" t="e">
        <f t="shared" si="3"/>
        <v>#DIV/0!</v>
      </c>
    </row>
    <row r="65" spans="2:15" s="38" customFormat="1" ht="14.2" customHeight="1" outlineLevel="1" x14ac:dyDescent="0.4">
      <c r="B65" s="73"/>
    </row>
    <row r="66" spans="2:15" s="38" customFormat="1" ht="14.2" customHeight="1" outlineLevel="1" x14ac:dyDescent="0.4">
      <c r="B66" s="73"/>
      <c r="C66" s="37" t="s">
        <v>71</v>
      </c>
    </row>
    <row r="67" spans="2:15" s="38" customFormat="1" ht="14.2" customHeight="1" outlineLevel="1" x14ac:dyDescent="0.4">
      <c r="B67" s="73"/>
      <c r="M67" s="78"/>
      <c r="N67" s="78"/>
      <c r="O67" s="78"/>
    </row>
    <row r="68" spans="2:15" s="38" customFormat="1" ht="14.2" customHeight="1" outlineLevel="1" x14ac:dyDescent="0.4">
      <c r="B68" s="73"/>
      <c r="D68" s="69" t="s">
        <v>16</v>
      </c>
      <c r="E68" s="70" t="s">
        <v>72</v>
      </c>
      <c r="L68" s="78"/>
      <c r="M68" s="78"/>
      <c r="N68" s="78"/>
      <c r="O68" s="78"/>
    </row>
    <row r="69" spans="2:15" s="38" customFormat="1" ht="14.2" customHeight="1" outlineLevel="1" x14ac:dyDescent="0.4">
      <c r="B69" s="73"/>
      <c r="D69" s="38" t="s">
        <v>73</v>
      </c>
      <c r="E69" s="79" t="e">
        <f>AVERAGE(E56:E63)</f>
        <v>#DIV/0!</v>
      </c>
      <c r="G69" s="57"/>
      <c r="H69" s="57"/>
      <c r="L69" s="78"/>
      <c r="M69" s="78"/>
      <c r="N69" s="78"/>
      <c r="O69" s="78"/>
    </row>
    <row r="70" spans="2:15" s="38" customFormat="1" ht="14.2" customHeight="1" outlineLevel="1" x14ac:dyDescent="0.4">
      <c r="B70" s="73"/>
      <c r="D70" s="38" t="s">
        <v>70</v>
      </c>
      <c r="E70" s="79" t="e">
        <f>MEDIAN(E56:E63)</f>
        <v>#DIV/0!</v>
      </c>
      <c r="G70" s="75"/>
      <c r="L70" s="78"/>
      <c r="M70" s="78"/>
      <c r="N70" s="78"/>
      <c r="O70" s="78"/>
    </row>
    <row r="71" spans="2:15" s="38" customFormat="1" ht="14.2" customHeight="1" outlineLevel="1" x14ac:dyDescent="0.4">
      <c r="B71" s="73"/>
      <c r="D71" s="38" t="s">
        <v>69</v>
      </c>
      <c r="E71" s="79" t="e">
        <f>_xlfn.PERCENTILE.INC(E56:E63,0.25)</f>
        <v>#DIV/0!</v>
      </c>
      <c r="G71" s="57"/>
      <c r="H71" s="57"/>
      <c r="L71" s="78"/>
      <c r="M71" s="78"/>
      <c r="N71" s="78"/>
      <c r="O71" s="78"/>
    </row>
    <row r="72" spans="2:15" s="38" customFormat="1" ht="14.2" customHeight="1" outlineLevel="1" x14ac:dyDescent="0.4">
      <c r="B72" s="73"/>
      <c r="D72" s="38" t="s">
        <v>68</v>
      </c>
      <c r="E72" s="80" t="e">
        <f>_xlfn.PERCENTILE.INC(E56:E63,0.375)</f>
        <v>#DIV/0!</v>
      </c>
      <c r="G72" s="57"/>
      <c r="H72" s="57"/>
      <c r="I72" s="57"/>
      <c r="L72" s="78"/>
      <c r="M72" s="78"/>
      <c r="N72" s="78"/>
      <c r="O72" s="78"/>
    </row>
    <row r="73" spans="2:15" s="38" customFormat="1" ht="14.2" customHeight="1" outlineLevel="1" x14ac:dyDescent="0.4">
      <c r="B73" s="73"/>
      <c r="D73" s="38" t="s">
        <v>74</v>
      </c>
      <c r="E73" s="79" t="e">
        <f>MIN(E56:E63)</f>
        <v>#DIV/0!</v>
      </c>
      <c r="G73" s="57"/>
    </row>
    <row r="74" spans="2:15" s="38" customFormat="1" ht="14.2" customHeight="1" outlineLevel="1" x14ac:dyDescent="0.4">
      <c r="B74" s="73"/>
    </row>
    <row r="75" spans="2:15" s="38" customFormat="1" ht="14.2" customHeight="1" outlineLevel="1" x14ac:dyDescent="0.4">
      <c r="B75" s="73"/>
    </row>
    <row r="76" spans="2:15" s="38" customFormat="1" ht="14.2" customHeight="1" outlineLevel="1" x14ac:dyDescent="0.4">
      <c r="B76" s="73"/>
    </row>
    <row r="77" spans="2:15" s="38" customFormat="1" ht="14.2" customHeight="1" outlineLevel="1" x14ac:dyDescent="0.4">
      <c r="B77" s="73"/>
    </row>
    <row r="78" spans="2:15" s="38" customFormat="1" ht="14.2" customHeight="1" outlineLevel="1" x14ac:dyDescent="0.4">
      <c r="B78" s="73"/>
    </row>
    <row r="79" spans="2:15" s="38" customFormat="1" ht="14.2" customHeight="1" outlineLevel="1" x14ac:dyDescent="0.4">
      <c r="B79" s="73"/>
    </row>
    <row r="80" spans="2:15" s="38" customFormat="1" ht="14.2" customHeight="1" outlineLevel="1" x14ac:dyDescent="0.4">
      <c r="B80" s="73"/>
    </row>
    <row r="81" spans="1:25" s="38" customFormat="1" ht="14.2" customHeight="1" outlineLevel="1" x14ac:dyDescent="0.4">
      <c r="B81" s="73"/>
    </row>
    <row r="82" spans="1:25" s="38" customFormat="1" ht="14.2" customHeight="1" outlineLevel="1" x14ac:dyDescent="0.4">
      <c r="B82" s="73"/>
    </row>
    <row r="83" spans="1:25" s="38" customFormat="1" ht="14.2" customHeight="1" outlineLevel="1" x14ac:dyDescent="0.4">
      <c r="B83" s="73"/>
    </row>
    <row r="84" spans="1:25" s="38" customFormat="1" ht="14.2" customHeight="1" outlineLevel="1" x14ac:dyDescent="0.4">
      <c r="B84" s="73"/>
    </row>
    <row r="85" spans="1:25" s="38" customFormat="1" ht="14.2" customHeight="1" outlineLevel="1" x14ac:dyDescent="0.4">
      <c r="B85" s="73"/>
    </row>
    <row r="86" spans="1:25" s="38" customFormat="1" ht="14.2" customHeight="1" outlineLevel="1" x14ac:dyDescent="0.4">
      <c r="B86" s="73"/>
    </row>
    <row r="87" spans="1:25" s="38" customFormat="1" ht="14.2" customHeight="1" outlineLevel="1" x14ac:dyDescent="0.4">
      <c r="B87" s="73"/>
    </row>
    <row r="88" spans="1:25" s="38" customFormat="1" ht="14.2" customHeight="1" outlineLevel="1" x14ac:dyDescent="0.4">
      <c r="B88" s="73"/>
    </row>
    <row r="89" spans="1:25" s="38" customFormat="1" ht="14.2" customHeight="1" outlineLevel="1" x14ac:dyDescent="0.4">
      <c r="B89" s="73"/>
    </row>
    <row r="90" spans="1:25" s="38" customFormat="1" ht="14.2" customHeight="1" outlineLevel="1" x14ac:dyDescent="0.4">
      <c r="B90" s="73"/>
    </row>
    <row r="91" spans="1:25" s="38" customFormat="1" ht="14.2" customHeight="1" outlineLevel="1" x14ac:dyDescent="0.4">
      <c r="B91" s="73"/>
    </row>
    <row r="92" spans="1:25" s="22" customFormat="1" ht="14.2" customHeight="1" x14ac:dyDescent="0.45">
      <c r="A92" s="9" t="s">
        <v>9</v>
      </c>
      <c r="E92" s="19"/>
      <c r="H92" s="18"/>
      <c r="I92" s="18"/>
      <c r="J92" s="18"/>
      <c r="K92" s="18"/>
      <c r="L92" s="18"/>
      <c r="N92" s="18"/>
      <c r="O92" s="18"/>
      <c r="P92" s="18"/>
      <c r="Q92" s="18"/>
      <c r="R92" s="18"/>
      <c r="S92" s="18"/>
      <c r="T92" s="18"/>
      <c r="U92" s="18"/>
      <c r="V92" s="18"/>
      <c r="W92" s="18"/>
      <c r="X92" s="18"/>
      <c r="Y92" s="18"/>
    </row>
    <row r="93" spans="1:25" ht="14.2" customHeight="1" x14ac:dyDescent="0.65"/>
  </sheetData>
  <sortState xmlns:xlrd2="http://schemas.microsoft.com/office/spreadsheetml/2017/richdata2" ref="Q52:Q59">
    <sortCondition ref="Q52:Q59"/>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3F86-DFBF-4FEF-A3B1-F390F6E6835D}">
  <sheetPr>
    <tabColor rgb="FF92D050"/>
    <outlinePr summaryBelow="0"/>
  </sheetPr>
  <dimension ref="A1:AW89"/>
  <sheetViews>
    <sheetView zoomScale="55" zoomScaleNormal="55" workbookViewId="0">
      <selection activeCell="K39" sqref="K39"/>
    </sheetView>
  </sheetViews>
  <sheetFormatPr defaultColWidth="0" defaultRowHeight="14.25" zeroHeight="1" outlineLevelRow="1" x14ac:dyDescent="0.45"/>
  <cols>
    <col min="1" max="1" width="2" style="2" customWidth="1"/>
    <col min="2" max="2" width="2.0625" style="15" customWidth="1"/>
    <col min="3" max="3" width="2.3125" style="15" customWidth="1"/>
    <col min="4" max="4" width="15.5625" style="2" customWidth="1"/>
    <col min="5" max="5" width="17.3125" style="2" customWidth="1"/>
    <col min="6" max="6" width="22.5625" style="2" bestFit="1" customWidth="1"/>
    <col min="7" max="7" width="15.5625" style="2" customWidth="1"/>
    <col min="8" max="8" width="17.5625" style="2" customWidth="1"/>
    <col min="9" max="17" width="15.5625" style="2" customWidth="1"/>
    <col min="18" max="29" width="15.5625" style="2" hidden="1" customWidth="1"/>
    <col min="30" max="49" width="0" style="2" hidden="1" customWidth="1"/>
    <col min="50" max="16384" width="8.5" style="2" hidden="1"/>
  </cols>
  <sheetData>
    <row r="1" spans="1:23" s="11" customFormat="1" ht="21" x14ac:dyDescent="0.65">
      <c r="A1" s="8" t="s">
        <v>75</v>
      </c>
      <c r="B1" s="10"/>
      <c r="C1" s="9"/>
      <c r="D1" s="9"/>
      <c r="E1" s="9"/>
      <c r="F1" s="9"/>
      <c r="G1" s="9"/>
      <c r="H1" s="9"/>
      <c r="I1" s="9"/>
      <c r="J1" s="9"/>
      <c r="K1" s="9"/>
      <c r="L1" s="9"/>
      <c r="M1" s="9"/>
      <c r="N1" s="9"/>
      <c r="O1" s="9"/>
      <c r="P1" s="9"/>
      <c r="Q1" s="9"/>
      <c r="R1" s="9"/>
      <c r="S1" s="9"/>
      <c r="T1" s="9"/>
      <c r="U1" s="9"/>
      <c r="V1" s="9"/>
      <c r="W1" s="9"/>
    </row>
    <row r="2" spans="1:23" ht="13.15" x14ac:dyDescent="0.4">
      <c r="B2" s="2"/>
      <c r="C2" s="2"/>
    </row>
    <row r="3" spans="1:23" s="38" customFormat="1" ht="13.15" x14ac:dyDescent="0.4">
      <c r="A3" s="71"/>
      <c r="B3" s="72" t="s">
        <v>76</v>
      </c>
      <c r="C3" s="60"/>
      <c r="D3" s="61"/>
      <c r="E3" s="61"/>
      <c r="F3" s="61"/>
      <c r="G3" s="62"/>
      <c r="H3" s="61"/>
      <c r="I3" s="63"/>
      <c r="J3" s="63"/>
      <c r="K3" s="63"/>
      <c r="L3" s="61"/>
      <c r="M3" s="61"/>
      <c r="N3" s="61"/>
      <c r="O3" s="61"/>
      <c r="P3" s="61"/>
      <c r="Q3" s="61"/>
      <c r="R3" s="61"/>
      <c r="S3" s="61"/>
      <c r="T3" s="61"/>
      <c r="U3" s="61"/>
      <c r="V3" s="61"/>
      <c r="W3" s="61"/>
    </row>
    <row r="4" spans="1:23" ht="13.15" outlineLevel="1" x14ac:dyDescent="0.4">
      <c r="B4" s="2"/>
      <c r="C4" s="2"/>
    </row>
    <row r="5" spans="1:23" ht="13.15" outlineLevel="1" x14ac:dyDescent="0.4">
      <c r="B5" s="2"/>
      <c r="C5" s="3" t="s">
        <v>12</v>
      </c>
      <c r="I5" s="4"/>
      <c r="J5" s="4"/>
      <c r="K5" s="4"/>
      <c r="L5" s="4"/>
    </row>
    <row r="6" spans="1:23" ht="13.15" outlineLevel="1" x14ac:dyDescent="0.4">
      <c r="B6" s="2"/>
      <c r="C6" s="2"/>
      <c r="D6" s="38" t="s">
        <v>14</v>
      </c>
    </row>
    <row r="7" spans="1:23" ht="13.15" outlineLevel="1" x14ac:dyDescent="0.4">
      <c r="B7" s="2"/>
      <c r="C7" s="2"/>
      <c r="D7" s="38" t="s">
        <v>15</v>
      </c>
    </row>
    <row r="8" spans="1:23" ht="13.15" outlineLevel="1" x14ac:dyDescent="0.4">
      <c r="B8" s="2"/>
      <c r="C8" s="2"/>
    </row>
    <row r="9" spans="1:23" ht="13.15" outlineLevel="1" x14ac:dyDescent="0.4">
      <c r="B9" s="2"/>
      <c r="C9" s="2"/>
      <c r="D9" s="64" t="s">
        <v>16</v>
      </c>
      <c r="E9" s="64" t="s">
        <v>17</v>
      </c>
      <c r="F9" s="64" t="s">
        <v>77</v>
      </c>
      <c r="G9" s="3"/>
    </row>
    <row r="10" spans="1:23" ht="13.15" outlineLevel="1" x14ac:dyDescent="0.4">
      <c r="B10" s="2"/>
      <c r="C10" s="2"/>
      <c r="D10" s="2" t="s">
        <v>19</v>
      </c>
      <c r="E10" s="2" t="s">
        <v>20</v>
      </c>
      <c r="F10" s="65" t="e">
        <f>INDEX(Aggregation_real!$I$4:$AV$58,MATCH($E10,Aggregation_real!$H$4:$H$58,0),MATCH(F$9,Aggregation_real!$I$3:$AV$3,0))</f>
        <v>#DIV/0!</v>
      </c>
      <c r="G10" s="66"/>
      <c r="H10" s="7"/>
    </row>
    <row r="11" spans="1:23" ht="13.15" outlineLevel="1" x14ac:dyDescent="0.4">
      <c r="B11" s="2"/>
      <c r="C11" s="2"/>
      <c r="D11" s="2" t="s">
        <v>19</v>
      </c>
      <c r="E11" s="2" t="s">
        <v>21</v>
      </c>
      <c r="F11" s="65" t="e">
        <f>INDEX(Aggregation_real!$I$4:$AV$58,MATCH($E11,Aggregation_real!$H$4:$H$58,0),MATCH(F$9,Aggregation_real!$I$3:$AV$3,0))</f>
        <v>#DIV/0!</v>
      </c>
      <c r="G11" s="66"/>
      <c r="H11" s="7"/>
    </row>
    <row r="12" spans="1:23" ht="13.15" outlineLevel="1" x14ac:dyDescent="0.4">
      <c r="B12" s="2"/>
      <c r="C12" s="2"/>
      <c r="D12" s="2" t="s">
        <v>19</v>
      </c>
      <c r="E12" s="2" t="s">
        <v>22</v>
      </c>
      <c r="F12" s="65" t="e">
        <f>INDEX(Aggregation_real!$I$4:$AV$58,MATCH($E12,Aggregation_real!$H$4:$H$58,0),MATCH(F$9,Aggregation_real!$I$3:$AV$3,0))</f>
        <v>#DIV/0!</v>
      </c>
      <c r="G12" s="66"/>
      <c r="H12" s="7"/>
    </row>
    <row r="13" spans="1:23" ht="13.15" outlineLevel="1" x14ac:dyDescent="0.4">
      <c r="B13" s="2"/>
      <c r="C13" s="2"/>
      <c r="D13" s="2" t="s">
        <v>19</v>
      </c>
      <c r="E13" s="2" t="s">
        <v>23</v>
      </c>
      <c r="F13" s="65" t="e">
        <f>INDEX(Aggregation_real!$I$4:$AV$58,MATCH($E13,Aggregation_real!$H$4:$H$58,0),MATCH(F$9,Aggregation_real!$I$3:$AV$3,0))</f>
        <v>#DIV/0!</v>
      </c>
      <c r="G13" s="66"/>
      <c r="H13" s="7"/>
    </row>
    <row r="14" spans="1:23" ht="13.15" outlineLevel="1" x14ac:dyDescent="0.4">
      <c r="B14" s="2"/>
      <c r="C14" s="2"/>
      <c r="D14" s="2" t="s">
        <v>19</v>
      </c>
      <c r="E14" s="2" t="s">
        <v>24</v>
      </c>
      <c r="F14" s="65" t="e">
        <f>INDEX(Aggregation_real!$I$4:$AV$58,MATCH($E14,Aggregation_real!$H$4:$H$58,0),MATCH(F$9,Aggregation_real!$I$3:$AV$3,0))</f>
        <v>#DIV/0!</v>
      </c>
      <c r="G14" s="66"/>
      <c r="H14" s="7"/>
    </row>
    <row r="15" spans="1:23" ht="13.15" outlineLevel="1" x14ac:dyDescent="0.4">
      <c r="B15" s="2"/>
      <c r="C15" s="2"/>
      <c r="D15" s="2" t="s">
        <v>25</v>
      </c>
      <c r="E15" s="2" t="s">
        <v>26</v>
      </c>
      <c r="F15" s="65" t="e">
        <f>INDEX(Aggregation_real!$I$4:$AV$58,MATCH($E15,Aggregation_real!$H$4:$H$58,0),MATCH(F$9,Aggregation_real!$I$3:$AV$3,0))</f>
        <v>#DIV/0!</v>
      </c>
      <c r="G15" s="66"/>
      <c r="H15" s="7"/>
    </row>
    <row r="16" spans="1:23" ht="13.15" outlineLevel="1" x14ac:dyDescent="0.4">
      <c r="B16" s="2"/>
      <c r="C16" s="2"/>
      <c r="D16" s="2" t="s">
        <v>25</v>
      </c>
      <c r="E16" s="2" t="s">
        <v>27</v>
      </c>
      <c r="F16" s="65" t="e">
        <f>INDEX(Aggregation_real!$I$4:$AV$58,MATCH($E16,Aggregation_real!$H$4:$H$58,0),MATCH(F$9,Aggregation_real!$I$3:$AV$3,0))</f>
        <v>#DIV/0!</v>
      </c>
      <c r="G16" s="66"/>
      <c r="H16" s="7"/>
    </row>
    <row r="17" spans="2:8" ht="13.15" outlineLevel="1" x14ac:dyDescent="0.4">
      <c r="B17" s="2"/>
      <c r="C17" s="2"/>
      <c r="D17" s="2" t="s">
        <v>25</v>
      </c>
      <c r="E17" s="2" t="s">
        <v>28</v>
      </c>
      <c r="F17" s="65" t="e">
        <f>INDEX(Aggregation_real!$I$4:$AV$58,MATCH($E17,Aggregation_real!$H$4:$H$58,0),MATCH(F$9,Aggregation_real!$I$3:$AV$3,0))</f>
        <v>#DIV/0!</v>
      </c>
      <c r="G17" s="66"/>
      <c r="H17" s="7"/>
    </row>
    <row r="18" spans="2:8" ht="13.15" outlineLevel="1" x14ac:dyDescent="0.4">
      <c r="B18" s="2"/>
      <c r="C18" s="2"/>
      <c r="D18" s="2" t="s">
        <v>25</v>
      </c>
      <c r="E18" s="2" t="s">
        <v>29</v>
      </c>
      <c r="F18" s="65" t="e">
        <f>INDEX(Aggregation_real!$I$4:$AV$58,MATCH($E18,Aggregation_real!$H$4:$H$58,0),MATCH(F$9,Aggregation_real!$I$3:$AV$3,0))</f>
        <v>#DIV/0!</v>
      </c>
      <c r="G18" s="66"/>
      <c r="H18" s="7"/>
    </row>
    <row r="19" spans="2:8" ht="13.15" outlineLevel="1" x14ac:dyDescent="0.4">
      <c r="B19" s="2"/>
      <c r="C19" s="2"/>
      <c r="D19" s="2" t="s">
        <v>25</v>
      </c>
      <c r="E19" s="2" t="s">
        <v>30</v>
      </c>
      <c r="F19" s="65" t="e">
        <f>INDEX(Aggregation_real!$I$4:$AV$58,MATCH($E19,Aggregation_real!$H$4:$H$58,0),MATCH(F$9,Aggregation_real!$I$3:$AV$3,0))</f>
        <v>#DIV/0!</v>
      </c>
      <c r="G19" s="66"/>
      <c r="H19" s="7"/>
    </row>
    <row r="20" spans="2:8" ht="13.15" outlineLevel="1" x14ac:dyDescent="0.4">
      <c r="B20" s="2"/>
      <c r="C20" s="2"/>
      <c r="D20" s="2" t="s">
        <v>31</v>
      </c>
      <c r="E20" s="2" t="s">
        <v>32</v>
      </c>
      <c r="F20" s="65" t="e">
        <f>INDEX(Aggregation_real!$I$4:$AV$58,MATCH($E20,Aggregation_real!$H$4:$H$58,0),MATCH(F$9,Aggregation_real!$I$3:$AV$3,0))</f>
        <v>#DIV/0!</v>
      </c>
      <c r="G20" s="66"/>
      <c r="H20" s="7"/>
    </row>
    <row r="21" spans="2:8" ht="13.15" outlineLevel="1" x14ac:dyDescent="0.4">
      <c r="B21" s="2"/>
      <c r="C21" s="2"/>
      <c r="D21" s="2" t="s">
        <v>31</v>
      </c>
      <c r="E21" s="2" t="s">
        <v>33</v>
      </c>
      <c r="F21" s="65" t="e">
        <f>INDEX(Aggregation_real!$I$4:$AV$58,MATCH($E21,Aggregation_real!$H$4:$H$58,0),MATCH(F$9,Aggregation_real!$I$3:$AV$3,0))</f>
        <v>#DIV/0!</v>
      </c>
      <c r="G21" s="66"/>
      <c r="H21" s="7"/>
    </row>
    <row r="22" spans="2:8" ht="13.15" outlineLevel="1" x14ac:dyDescent="0.4">
      <c r="B22" s="2"/>
      <c r="C22" s="2"/>
      <c r="D22" s="2" t="s">
        <v>31</v>
      </c>
      <c r="E22" s="2" t="s">
        <v>34</v>
      </c>
      <c r="F22" s="65" t="e">
        <f>INDEX(Aggregation_real!$I$4:$AV$58,MATCH($E22,Aggregation_real!$H$4:$H$58,0),MATCH(F$9,Aggregation_real!$I$3:$AV$3,0))</f>
        <v>#DIV/0!</v>
      </c>
      <c r="G22" s="66"/>
      <c r="H22" s="7"/>
    </row>
    <row r="23" spans="2:8" ht="13.15" outlineLevel="1" x14ac:dyDescent="0.4">
      <c r="B23" s="2"/>
      <c r="C23" s="2"/>
      <c r="D23" s="2" t="s">
        <v>31</v>
      </c>
      <c r="E23" s="2" t="s">
        <v>35</v>
      </c>
      <c r="F23" s="65" t="e">
        <f>INDEX(Aggregation_real!$I$4:$AV$58,MATCH($E23,Aggregation_real!$H$4:$H$58,0),MATCH(F$9,Aggregation_real!$I$3:$AV$3,0))</f>
        <v>#DIV/0!</v>
      </c>
      <c r="G23" s="66"/>
      <c r="H23" s="7"/>
    </row>
    <row r="24" spans="2:8" ht="13.15" outlineLevel="1" x14ac:dyDescent="0.4">
      <c r="B24" s="2"/>
      <c r="C24" s="2"/>
      <c r="D24" s="2" t="s">
        <v>36</v>
      </c>
      <c r="E24" s="2" t="s">
        <v>37</v>
      </c>
      <c r="F24" s="65" t="e">
        <f>INDEX(Aggregation_real!$I$4:$AV$58,MATCH($E24,Aggregation_real!$H$4:$H$58,0),MATCH(F$9,Aggregation_real!$I$3:$AV$3,0))</f>
        <v>#DIV/0!</v>
      </c>
      <c r="G24" s="66"/>
      <c r="H24" s="7"/>
    </row>
    <row r="25" spans="2:8" ht="13.15" outlineLevel="1" x14ac:dyDescent="0.4">
      <c r="B25" s="2"/>
      <c r="C25" s="2"/>
      <c r="D25" s="2" t="s">
        <v>36</v>
      </c>
      <c r="E25" s="2" t="s">
        <v>38</v>
      </c>
      <c r="F25" s="65" t="e">
        <f>INDEX(Aggregation_real!$I$4:$AV$58,MATCH($E25,Aggregation_real!$H$4:$H$58,0),MATCH(F$9,Aggregation_real!$I$3:$AV$3,0))</f>
        <v>#DIV/0!</v>
      </c>
      <c r="G25" s="66"/>
      <c r="H25" s="7"/>
    </row>
    <row r="26" spans="2:8" ht="13.15" outlineLevel="1" x14ac:dyDescent="0.4">
      <c r="B26" s="2"/>
      <c r="C26" s="2"/>
      <c r="D26" s="2" t="s">
        <v>36</v>
      </c>
      <c r="E26" s="2" t="s">
        <v>39</v>
      </c>
      <c r="F26" s="65" t="e">
        <f>INDEX(Aggregation_real!$I$4:$AV$58,MATCH($E26,Aggregation_real!$H$4:$H$58,0),MATCH(F$9,Aggregation_real!$I$3:$AV$3,0))</f>
        <v>#DIV/0!</v>
      </c>
      <c r="G26" s="66"/>
      <c r="H26" s="7"/>
    </row>
    <row r="27" spans="2:8" ht="13.15" outlineLevel="1" x14ac:dyDescent="0.4">
      <c r="B27" s="2"/>
      <c r="C27" s="2"/>
      <c r="D27" s="2" t="s">
        <v>36</v>
      </c>
      <c r="E27" s="2" t="s">
        <v>40</v>
      </c>
      <c r="F27" s="65" t="e">
        <f>INDEX(Aggregation_real!$I$4:$AV$58,MATCH($E27,Aggregation_real!$H$4:$H$58,0),MATCH(F$9,Aggregation_real!$I$3:$AV$3,0))</f>
        <v>#DIV/0!</v>
      </c>
      <c r="G27" s="66"/>
      <c r="H27" s="7"/>
    </row>
    <row r="28" spans="2:8" ht="13.15" outlineLevel="1" x14ac:dyDescent="0.4">
      <c r="B28" s="2"/>
      <c r="C28" s="2"/>
      <c r="D28" s="2" t="s">
        <v>36</v>
      </c>
      <c r="E28" s="2" t="s">
        <v>41</v>
      </c>
      <c r="F28" s="65" t="e">
        <f>INDEX(Aggregation_real!$I$4:$AV$58,MATCH($E28,Aggregation_real!$H$4:$H$58,0),MATCH(F$9,Aggregation_real!$I$3:$AV$3,0))</f>
        <v>#DIV/0!</v>
      </c>
      <c r="G28" s="66"/>
      <c r="H28" s="7"/>
    </row>
    <row r="29" spans="2:8" ht="13.15" outlineLevel="1" x14ac:dyDescent="0.4">
      <c r="B29" s="2"/>
      <c r="C29" s="2"/>
      <c r="D29" s="2" t="s">
        <v>42</v>
      </c>
      <c r="E29" s="2" t="s">
        <v>43</v>
      </c>
      <c r="F29" s="65" t="e">
        <f>INDEX(Aggregation_real!$I$4:$AV$58,MATCH($E29,Aggregation_real!$H$4:$H$58,0),MATCH(F$9,Aggregation_real!$I$3:$AV$3,0))</f>
        <v>#DIV/0!</v>
      </c>
      <c r="G29" s="66"/>
      <c r="H29" s="7"/>
    </row>
    <row r="30" spans="2:8" ht="13.15" outlineLevel="1" x14ac:dyDescent="0.4">
      <c r="B30" s="2"/>
      <c r="C30" s="2"/>
      <c r="D30" s="2" t="s">
        <v>42</v>
      </c>
      <c r="E30" s="2" t="s">
        <v>44</v>
      </c>
      <c r="F30" s="65" t="e">
        <f>INDEX(Aggregation_real!$I$4:$AV$58,MATCH($E30,Aggregation_real!$H$4:$H$58,0),MATCH(F$9,Aggregation_real!$I$3:$AV$3,0))</f>
        <v>#DIV/0!</v>
      </c>
      <c r="G30" s="66"/>
      <c r="H30" s="7"/>
    </row>
    <row r="31" spans="2:8" ht="13.15" outlineLevel="1" x14ac:dyDescent="0.4">
      <c r="B31" s="2"/>
      <c r="C31" s="2"/>
      <c r="D31" s="2" t="s">
        <v>42</v>
      </c>
      <c r="E31" s="2" t="s">
        <v>45</v>
      </c>
      <c r="F31" s="65" t="e">
        <f>INDEX(Aggregation_real!$I$4:$AV$58,MATCH($E31,Aggregation_real!$H$4:$H$58,0),MATCH(F$9,Aggregation_real!$I$3:$AV$3,0))</f>
        <v>#DIV/0!</v>
      </c>
      <c r="G31" s="66"/>
      <c r="H31" s="7"/>
    </row>
    <row r="32" spans="2:8" ht="13.15" outlineLevel="1" x14ac:dyDescent="0.4">
      <c r="B32" s="2"/>
      <c r="C32" s="2"/>
      <c r="D32" s="2" t="s">
        <v>42</v>
      </c>
      <c r="E32" s="2" t="s">
        <v>46</v>
      </c>
      <c r="F32" s="65" t="e">
        <f>INDEX(Aggregation_real!$I$4:$AV$58,MATCH($E32,Aggregation_real!$H$4:$H$58,0),MATCH(F$9,Aggregation_real!$I$3:$AV$3,0))</f>
        <v>#DIV/0!</v>
      </c>
      <c r="G32" s="66"/>
      <c r="H32" s="7"/>
    </row>
    <row r="33" spans="2:9" ht="13.15" outlineLevel="1" x14ac:dyDescent="0.4">
      <c r="B33" s="2"/>
      <c r="C33" s="2"/>
      <c r="D33" s="2" t="s">
        <v>42</v>
      </c>
      <c r="E33" s="2" t="s">
        <v>47</v>
      </c>
      <c r="F33" s="65" t="e">
        <f>INDEX(Aggregation_real!$I$4:$AV$58,MATCH($E33,Aggregation_real!$H$4:$H$58,0),MATCH(F$9,Aggregation_real!$I$3:$AV$3,0))</f>
        <v>#DIV/0!</v>
      </c>
      <c r="G33" s="66"/>
      <c r="H33" s="7"/>
    </row>
    <row r="34" spans="2:9" ht="13.15" outlineLevel="1" x14ac:dyDescent="0.4">
      <c r="B34" s="2"/>
      <c r="C34" s="2"/>
      <c r="D34" s="2" t="s">
        <v>48</v>
      </c>
      <c r="E34" s="2" t="s">
        <v>49</v>
      </c>
      <c r="F34" s="65" t="e">
        <f>INDEX(Aggregation_real!$I$4:$AV$58,MATCH($E34,Aggregation_real!$H$4:$H$58,0),MATCH(F$9,Aggregation_real!$I$3:$AV$3,0))</f>
        <v>#DIV/0!</v>
      </c>
      <c r="G34" s="66"/>
      <c r="H34" s="7"/>
    </row>
    <row r="35" spans="2:9" ht="13.15" outlineLevel="1" x14ac:dyDescent="0.4">
      <c r="B35" s="2"/>
      <c r="C35" s="2"/>
      <c r="D35" s="2" t="s">
        <v>48</v>
      </c>
      <c r="E35" s="2" t="s">
        <v>50</v>
      </c>
      <c r="F35" s="65" t="e">
        <f>INDEX(Aggregation_real!$I$4:$AV$58,MATCH($E35,Aggregation_real!$H$4:$H$58,0),MATCH(F$9,Aggregation_real!$I$3:$AV$3,0))</f>
        <v>#DIV/0!</v>
      </c>
      <c r="G35" s="66"/>
      <c r="H35" s="7"/>
    </row>
    <row r="36" spans="2:9" ht="13.15" outlineLevel="1" x14ac:dyDescent="0.4">
      <c r="B36" s="2"/>
      <c r="C36" s="2"/>
      <c r="D36" s="2" t="s">
        <v>48</v>
      </c>
      <c r="E36" s="2" t="s">
        <v>51</v>
      </c>
      <c r="F36" s="65" t="e">
        <f>INDEX(Aggregation_real!$I$4:$AV$58,MATCH($E36,Aggregation_real!$H$4:$H$58,0),MATCH(F$9,Aggregation_real!$I$3:$AV$3,0))</f>
        <v>#DIV/0!</v>
      </c>
      <c r="G36" s="66"/>
      <c r="H36" s="7"/>
    </row>
    <row r="37" spans="2:9" ht="13.15" outlineLevel="1" x14ac:dyDescent="0.4">
      <c r="B37" s="2"/>
      <c r="C37" s="2"/>
      <c r="D37" s="2" t="s">
        <v>48</v>
      </c>
      <c r="E37" s="2" t="s">
        <v>52</v>
      </c>
      <c r="F37" s="65" t="e">
        <f>INDEX(Aggregation_real!$I$4:$AV$58,MATCH($E37,Aggregation_real!$H$4:$H$58,0),MATCH(F$9,Aggregation_real!$I$3:$AV$3,0))</f>
        <v>#DIV/0!</v>
      </c>
      <c r="G37" s="66"/>
      <c r="H37" s="7"/>
    </row>
    <row r="38" spans="2:9" ht="13.15" outlineLevel="1" x14ac:dyDescent="0.4">
      <c r="B38" s="2"/>
      <c r="C38" s="2"/>
      <c r="D38" s="2" t="s">
        <v>48</v>
      </c>
      <c r="E38" s="2" t="s">
        <v>53</v>
      </c>
      <c r="F38" s="65" t="e">
        <f>INDEX(Aggregation_real!$I$4:$AV$58,MATCH($E38,Aggregation_real!$H$4:$H$58,0),MATCH(F$9,Aggregation_real!$I$3:$AV$3,0))</f>
        <v>#DIV/0!</v>
      </c>
      <c r="G38" s="66"/>
      <c r="H38" s="7"/>
    </row>
    <row r="39" spans="2:9" ht="13.15" outlineLevel="1" x14ac:dyDescent="0.4">
      <c r="B39" s="2"/>
      <c r="C39" s="2"/>
      <c r="D39" s="2" t="s">
        <v>54</v>
      </c>
      <c r="E39" s="2" t="s">
        <v>55</v>
      </c>
      <c r="F39" s="65" t="e">
        <f>INDEX(Aggregation_real!$I$4:$AV$58,MATCH($E39,Aggregation_real!$H$4:$H$58,0),MATCH(F$9,Aggregation_real!$I$3:$AV$3,0))</f>
        <v>#DIV/0!</v>
      </c>
      <c r="G39" s="66"/>
      <c r="H39" s="7"/>
    </row>
    <row r="40" spans="2:9" ht="13.15" outlineLevel="1" x14ac:dyDescent="0.4">
      <c r="B40" s="2"/>
      <c r="C40" s="2"/>
      <c r="D40" s="2" t="s">
        <v>54</v>
      </c>
      <c r="E40" s="2" t="s">
        <v>56</v>
      </c>
      <c r="F40" s="65" t="e">
        <f>INDEX(Aggregation_real!$I$4:$AV$58,MATCH($E40,Aggregation_real!$H$4:$H$58,0),MATCH(F$9,Aggregation_real!$I$3:$AV$3,0))</f>
        <v>#DIV/0!</v>
      </c>
      <c r="G40" s="66"/>
      <c r="H40" s="7"/>
    </row>
    <row r="41" spans="2:9" ht="13.15" outlineLevel="1" x14ac:dyDescent="0.4">
      <c r="B41" s="2"/>
      <c r="C41" s="2"/>
      <c r="D41" s="2" t="s">
        <v>54</v>
      </c>
      <c r="E41" s="2" t="s">
        <v>57</v>
      </c>
      <c r="F41" s="65" t="e">
        <f>INDEX(Aggregation_real!$I$4:$AV$58,MATCH($E41,Aggregation_real!$H$4:$H$58,0),MATCH(F$9,Aggregation_real!$I$3:$AV$3,0))</f>
        <v>#DIV/0!</v>
      </c>
      <c r="G41" s="66"/>
      <c r="H41" s="7"/>
    </row>
    <row r="42" spans="2:9" ht="13.15" outlineLevel="1" x14ac:dyDescent="0.4">
      <c r="B42" s="2"/>
      <c r="C42" s="2"/>
      <c r="D42" s="2" t="s">
        <v>54</v>
      </c>
      <c r="E42" s="2" t="s">
        <v>58</v>
      </c>
      <c r="F42" s="65" t="e">
        <f>INDEX(Aggregation_real!$I$4:$AV$58,MATCH($E42,Aggregation_real!$H$4:$H$58,0),MATCH(F$9,Aggregation_real!$I$3:$AV$3,0))</f>
        <v>#DIV/0!</v>
      </c>
      <c r="G42" s="66"/>
      <c r="H42" s="7"/>
    </row>
    <row r="43" spans="2:9" ht="13.15" outlineLevel="1" x14ac:dyDescent="0.4">
      <c r="B43" s="2"/>
      <c r="C43" s="2"/>
      <c r="D43" s="2" t="s">
        <v>54</v>
      </c>
      <c r="E43" s="2" t="s">
        <v>59</v>
      </c>
      <c r="F43" s="65" t="e">
        <f>INDEX(Aggregation_real!$I$4:$AV$58,MATCH($E43,Aggregation_real!$H$4:$H$58,0),MATCH(F$9,Aggregation_real!$I$3:$AV$3,0))</f>
        <v>#DIV/0!</v>
      </c>
      <c r="G43" s="66"/>
      <c r="H43" s="7"/>
    </row>
    <row r="44" spans="2:9" ht="13.15" outlineLevel="1" x14ac:dyDescent="0.4">
      <c r="B44" s="2"/>
      <c r="C44" s="2"/>
      <c r="D44" s="2" t="s">
        <v>60</v>
      </c>
      <c r="E44" s="2" t="s">
        <v>61</v>
      </c>
      <c r="F44" s="65" t="e">
        <f>INDEX(Aggregation_real!$I$4:$AV$58,MATCH($E44,Aggregation_real!$H$4:$H$58,0),MATCH(F$9,Aggregation_real!$I$3:$AV$3,0))</f>
        <v>#DIV/0!</v>
      </c>
      <c r="G44" s="66"/>
      <c r="H44" s="6"/>
      <c r="I44" s="7"/>
    </row>
    <row r="45" spans="2:9" ht="13.15" outlineLevel="1" x14ac:dyDescent="0.4">
      <c r="B45" s="2"/>
      <c r="C45" s="2"/>
      <c r="D45" s="2" t="s">
        <v>60</v>
      </c>
      <c r="E45" s="2" t="s">
        <v>62</v>
      </c>
      <c r="F45" s="65" t="e">
        <f>INDEX(Aggregation_real!$I$4:$AV$58,MATCH($E45,Aggregation_real!$H$4:$H$58,0),MATCH(F$9,Aggregation_real!$I$3:$AV$3,0))</f>
        <v>#DIV/0!</v>
      </c>
      <c r="G45" s="66"/>
      <c r="H45" s="7"/>
    </row>
    <row r="46" spans="2:9" ht="13.15" outlineLevel="1" x14ac:dyDescent="0.4">
      <c r="B46" s="2"/>
      <c r="C46" s="2"/>
      <c r="D46" s="2" t="s">
        <v>60</v>
      </c>
      <c r="E46" s="2" t="s">
        <v>63</v>
      </c>
      <c r="F46" s="65" t="e">
        <f>INDEX(Aggregation_real!$I$4:$AV$58,MATCH($E46,Aggregation_real!$H$4:$H$58,0),MATCH(F$9,Aggregation_real!$I$3:$AV$3,0))</f>
        <v>#DIV/0!</v>
      </c>
      <c r="G46" s="66"/>
      <c r="H46" s="7"/>
    </row>
    <row r="47" spans="2:9" ht="13.15" outlineLevel="1" x14ac:dyDescent="0.4">
      <c r="B47" s="2"/>
      <c r="C47" s="2"/>
      <c r="D47" s="2" t="s">
        <v>60</v>
      </c>
      <c r="E47" s="2" t="s">
        <v>64</v>
      </c>
      <c r="F47" s="65" t="e">
        <f>INDEX(Aggregation_real!$I$4:$AV$58,MATCH($E47,Aggregation_real!$H$4:$H$58,0),MATCH(F$9,Aggregation_real!$I$3:$AV$3,0))</f>
        <v>#DIV/0!</v>
      </c>
      <c r="G47" s="66"/>
    </row>
    <row r="48" spans="2:9" ht="13.15" outlineLevel="1" x14ac:dyDescent="0.4">
      <c r="B48" s="2"/>
      <c r="C48" s="2"/>
      <c r="D48" s="2" t="s">
        <v>60</v>
      </c>
      <c r="E48" s="2" t="s">
        <v>65</v>
      </c>
      <c r="F48" s="65" t="e">
        <f>INDEX(Aggregation_real!$I$4:$AV$58,MATCH($E48,Aggregation_real!$H$4:$H$58,0),MATCH(F$9,Aggregation_real!$I$3:$AV$3,0))</f>
        <v>#DIV/0!</v>
      </c>
      <c r="G48" s="66"/>
      <c r="H48" s="7"/>
    </row>
    <row r="49" spans="1:23" ht="13.15" x14ac:dyDescent="0.4">
      <c r="B49" s="2"/>
      <c r="C49" s="2"/>
    </row>
    <row r="50" spans="1:23" s="38" customFormat="1" ht="13.15" x14ac:dyDescent="0.4">
      <c r="A50" s="71"/>
      <c r="B50" s="72" t="s">
        <v>78</v>
      </c>
      <c r="C50" s="60"/>
      <c r="D50" s="61"/>
      <c r="E50" s="61"/>
      <c r="F50" s="61"/>
      <c r="G50" s="62"/>
      <c r="H50" s="61"/>
      <c r="I50" s="63"/>
      <c r="J50" s="63"/>
      <c r="K50" s="63"/>
      <c r="L50" s="61"/>
      <c r="M50" s="61"/>
      <c r="N50" s="61"/>
      <c r="O50" s="61"/>
      <c r="P50" s="61"/>
      <c r="Q50" s="61"/>
      <c r="R50" s="61"/>
      <c r="S50" s="61"/>
      <c r="T50" s="61"/>
      <c r="U50" s="61"/>
      <c r="V50" s="61"/>
      <c r="W50" s="61"/>
    </row>
    <row r="51" spans="1:23" ht="13.15" outlineLevel="1" x14ac:dyDescent="0.4">
      <c r="B51" s="2"/>
      <c r="C51" s="2"/>
    </row>
    <row r="52" spans="1:23" ht="13.15" outlineLevel="1" x14ac:dyDescent="0.4">
      <c r="B52" s="2"/>
      <c r="C52" s="2"/>
    </row>
    <row r="53" spans="1:23" ht="13.15" outlineLevel="1" x14ac:dyDescent="0.4">
      <c r="B53" s="2"/>
      <c r="C53" s="2"/>
    </row>
    <row r="54" spans="1:23" ht="13.15" outlineLevel="1" x14ac:dyDescent="0.4">
      <c r="B54" s="2"/>
      <c r="C54" s="2"/>
      <c r="D54" s="64" t="s">
        <v>16</v>
      </c>
      <c r="E54" s="64" t="s">
        <v>67</v>
      </c>
      <c r="F54" s="64" t="s">
        <v>68</v>
      </c>
      <c r="G54" s="64" t="s">
        <v>69</v>
      </c>
      <c r="H54" s="64" t="s">
        <v>70</v>
      </c>
    </row>
    <row r="55" spans="1:23" ht="13.15" outlineLevel="1" x14ac:dyDescent="0.4">
      <c r="B55" s="2"/>
      <c r="C55" s="2"/>
      <c r="D55" s="2" t="s">
        <v>19</v>
      </c>
      <c r="E55" s="67" t="e">
        <f>AVERAGEIF($D$10:$D$48,$D55,$F$10:$F$48)</f>
        <v>#DIV/0!</v>
      </c>
      <c r="F55" s="68" t="e">
        <f>$E$71</f>
        <v>#DIV/0!</v>
      </c>
      <c r="G55" s="68" t="e">
        <f>$E$70</f>
        <v>#DIV/0!</v>
      </c>
      <c r="H55" s="68" t="e">
        <f>$E$69</f>
        <v>#DIV/0!</v>
      </c>
    </row>
    <row r="56" spans="1:23" ht="13.15" outlineLevel="1" x14ac:dyDescent="0.4">
      <c r="B56" s="2"/>
      <c r="C56" s="2"/>
      <c r="D56" s="2" t="s">
        <v>25</v>
      </c>
      <c r="E56" s="67" t="e">
        <f t="shared" ref="E56:E62" si="0">AVERAGEIF($D$10:$D$48,$D56,$F$10:$F$48)</f>
        <v>#DIV/0!</v>
      </c>
      <c r="F56" s="68" t="e">
        <f t="shared" ref="F56:F63" si="1">$E$71</f>
        <v>#DIV/0!</v>
      </c>
      <c r="G56" s="68" t="e">
        <f t="shared" ref="G56:G63" si="2">$E$70</f>
        <v>#DIV/0!</v>
      </c>
      <c r="H56" s="68" t="e">
        <f t="shared" ref="H56:H63" si="3">$E$69</f>
        <v>#DIV/0!</v>
      </c>
    </row>
    <row r="57" spans="1:23" ht="13.15" outlineLevel="1" x14ac:dyDescent="0.4">
      <c r="B57" s="2"/>
      <c r="C57" s="2"/>
      <c r="D57" s="2" t="s">
        <v>31</v>
      </c>
      <c r="E57" s="67" t="e">
        <f t="shared" si="0"/>
        <v>#DIV/0!</v>
      </c>
      <c r="F57" s="68" t="e">
        <f t="shared" si="1"/>
        <v>#DIV/0!</v>
      </c>
      <c r="G57" s="68" t="e">
        <f t="shared" si="2"/>
        <v>#DIV/0!</v>
      </c>
      <c r="H57" s="68" t="e">
        <f t="shared" si="3"/>
        <v>#DIV/0!</v>
      </c>
    </row>
    <row r="58" spans="1:23" ht="13.15" outlineLevel="1" x14ac:dyDescent="0.4">
      <c r="B58" s="2"/>
      <c r="C58" s="2"/>
      <c r="D58" s="2" t="s">
        <v>36</v>
      </c>
      <c r="E58" s="67" t="e">
        <f t="shared" si="0"/>
        <v>#DIV/0!</v>
      </c>
      <c r="F58" s="68" t="e">
        <f t="shared" si="1"/>
        <v>#DIV/0!</v>
      </c>
      <c r="G58" s="68" t="e">
        <f t="shared" si="2"/>
        <v>#DIV/0!</v>
      </c>
      <c r="H58" s="68" t="e">
        <f t="shared" si="3"/>
        <v>#DIV/0!</v>
      </c>
    </row>
    <row r="59" spans="1:23" ht="13.15" outlineLevel="1" x14ac:dyDescent="0.4">
      <c r="B59" s="2"/>
      <c r="C59" s="2"/>
      <c r="D59" s="2" t="s">
        <v>42</v>
      </c>
      <c r="E59" s="67" t="e">
        <f t="shared" si="0"/>
        <v>#DIV/0!</v>
      </c>
      <c r="F59" s="68" t="e">
        <f t="shared" si="1"/>
        <v>#DIV/0!</v>
      </c>
      <c r="G59" s="68" t="e">
        <f t="shared" si="2"/>
        <v>#DIV/0!</v>
      </c>
      <c r="H59" s="68" t="e">
        <f t="shared" si="3"/>
        <v>#DIV/0!</v>
      </c>
    </row>
    <row r="60" spans="1:23" ht="13.15" outlineLevel="1" x14ac:dyDescent="0.4">
      <c r="B60" s="2"/>
      <c r="C60" s="2"/>
      <c r="D60" s="2" t="s">
        <v>48</v>
      </c>
      <c r="E60" s="67" t="e">
        <f t="shared" si="0"/>
        <v>#DIV/0!</v>
      </c>
      <c r="F60" s="68" t="e">
        <f t="shared" si="1"/>
        <v>#DIV/0!</v>
      </c>
      <c r="G60" s="68" t="e">
        <f t="shared" si="2"/>
        <v>#DIV/0!</v>
      </c>
      <c r="H60" s="68" t="e">
        <f t="shared" si="3"/>
        <v>#DIV/0!</v>
      </c>
    </row>
    <row r="61" spans="1:23" ht="13.15" outlineLevel="1" x14ac:dyDescent="0.4">
      <c r="B61" s="2"/>
      <c r="C61" s="2"/>
      <c r="D61" s="2" t="s">
        <v>54</v>
      </c>
      <c r="E61" s="67" t="e">
        <f t="shared" si="0"/>
        <v>#DIV/0!</v>
      </c>
      <c r="F61" s="68" t="e">
        <f t="shared" si="1"/>
        <v>#DIV/0!</v>
      </c>
      <c r="G61" s="68" t="e">
        <f t="shared" si="2"/>
        <v>#DIV/0!</v>
      </c>
      <c r="H61" s="68" t="e">
        <f t="shared" si="3"/>
        <v>#DIV/0!</v>
      </c>
    </row>
    <row r="62" spans="1:23" ht="13.15" outlineLevel="1" x14ac:dyDescent="0.4">
      <c r="B62" s="2"/>
      <c r="C62" s="2"/>
      <c r="D62" s="2" t="s">
        <v>60</v>
      </c>
      <c r="E62" s="67" t="e">
        <f t="shared" si="0"/>
        <v>#DIV/0!</v>
      </c>
      <c r="F62" s="68" t="e">
        <f t="shared" si="1"/>
        <v>#DIV/0!</v>
      </c>
      <c r="G62" s="68" t="e">
        <f t="shared" si="2"/>
        <v>#DIV/0!</v>
      </c>
      <c r="H62" s="68" t="e">
        <f t="shared" si="3"/>
        <v>#DIV/0!</v>
      </c>
    </row>
    <row r="63" spans="1:23" ht="13.15" outlineLevel="1" x14ac:dyDescent="0.4">
      <c r="B63" s="2"/>
      <c r="C63" s="2"/>
      <c r="E63" s="68"/>
      <c r="F63" s="68" t="e">
        <f t="shared" si="1"/>
        <v>#DIV/0!</v>
      </c>
      <c r="G63" s="68" t="e">
        <f t="shared" si="2"/>
        <v>#DIV/0!</v>
      </c>
      <c r="H63" s="68" t="e">
        <f t="shared" si="3"/>
        <v>#DIV/0!</v>
      </c>
    </row>
    <row r="64" spans="1:23" ht="13.15" outlineLevel="1" x14ac:dyDescent="0.4">
      <c r="B64" s="2"/>
      <c r="C64" s="2"/>
    </row>
    <row r="65" spans="2:15" ht="13.15" outlineLevel="1" x14ac:dyDescent="0.4">
      <c r="B65" s="2"/>
      <c r="C65" s="3" t="s">
        <v>71</v>
      </c>
    </row>
    <row r="66" spans="2:15" ht="13.15" outlineLevel="1" x14ac:dyDescent="0.4">
      <c r="B66" s="2"/>
      <c r="C66" s="2"/>
      <c r="M66" s="6"/>
      <c r="N66" s="6"/>
      <c r="O66" s="6"/>
    </row>
    <row r="67" spans="2:15" ht="42" customHeight="1" outlineLevel="1" x14ac:dyDescent="0.4">
      <c r="B67" s="2"/>
      <c r="C67" s="2"/>
      <c r="D67" s="69" t="s">
        <v>16</v>
      </c>
      <c r="E67" s="70" t="s">
        <v>72</v>
      </c>
      <c r="L67" s="6"/>
      <c r="M67" s="6"/>
      <c r="N67" s="6"/>
      <c r="O67" s="6"/>
    </row>
    <row r="68" spans="2:15" ht="13.15" outlineLevel="1" x14ac:dyDescent="0.4">
      <c r="B68" s="2"/>
      <c r="C68" s="2"/>
      <c r="D68" s="2" t="s">
        <v>73</v>
      </c>
      <c r="E68" s="67" t="e">
        <f>AVERAGE(E55:E62)</f>
        <v>#DIV/0!</v>
      </c>
      <c r="G68" s="5"/>
      <c r="H68" s="5"/>
      <c r="L68" s="6"/>
      <c r="M68" s="6"/>
      <c r="N68" s="6"/>
      <c r="O68" s="6"/>
    </row>
    <row r="69" spans="2:15" ht="13.15" outlineLevel="1" x14ac:dyDescent="0.4">
      <c r="B69" s="2"/>
      <c r="C69" s="2"/>
      <c r="D69" s="2" t="s">
        <v>70</v>
      </c>
      <c r="E69" s="67" t="e">
        <f>MEDIAN(E55:E62)</f>
        <v>#DIV/0!</v>
      </c>
      <c r="G69" s="65"/>
      <c r="L69" s="6"/>
      <c r="M69" s="6"/>
      <c r="N69" s="6"/>
      <c r="O69" s="6"/>
    </row>
    <row r="70" spans="2:15" ht="13.15" outlineLevel="1" x14ac:dyDescent="0.4">
      <c r="B70" s="2"/>
      <c r="C70" s="2"/>
      <c r="D70" s="2" t="s">
        <v>69</v>
      </c>
      <c r="E70" s="67" t="e">
        <f>_xlfn.PERCENTILE.INC(E55:E62,0.25)</f>
        <v>#DIV/0!</v>
      </c>
      <c r="G70" s="5"/>
      <c r="H70" s="5"/>
      <c r="L70" s="6"/>
      <c r="M70" s="6"/>
      <c r="N70" s="6"/>
      <c r="O70" s="6"/>
    </row>
    <row r="71" spans="2:15" ht="13.15" outlineLevel="1" x14ac:dyDescent="0.4">
      <c r="B71" s="2"/>
      <c r="C71" s="2"/>
      <c r="D71" s="2" t="s">
        <v>79</v>
      </c>
      <c r="E71" s="68" t="e">
        <f>_xlfn.PERCENTILE.INC(E55:E62,0.375)</f>
        <v>#DIV/0!</v>
      </c>
      <c r="G71" s="5"/>
      <c r="H71" s="5"/>
      <c r="I71" s="5"/>
      <c r="L71" s="6"/>
      <c r="M71" s="6"/>
      <c r="N71" s="6"/>
      <c r="O71" s="6"/>
    </row>
    <row r="72" spans="2:15" ht="13.15" outlineLevel="1" x14ac:dyDescent="0.4">
      <c r="B72" s="2"/>
      <c r="C72" s="2"/>
      <c r="D72" s="2" t="s">
        <v>74</v>
      </c>
      <c r="E72" s="67" t="e">
        <f>MIN(E55:E62)</f>
        <v>#DIV/0!</v>
      </c>
      <c r="G72" s="5"/>
    </row>
    <row r="73" spans="2:15" ht="13.15" outlineLevel="1" x14ac:dyDescent="0.4">
      <c r="B73" s="2"/>
      <c r="C73" s="2"/>
    </row>
    <row r="74" spans="2:15" ht="13.15" outlineLevel="1" x14ac:dyDescent="0.4">
      <c r="B74" s="2"/>
      <c r="C74" s="2"/>
    </row>
    <row r="75" spans="2:15" ht="13.15" outlineLevel="1" x14ac:dyDescent="0.4">
      <c r="B75" s="2"/>
      <c r="C75" s="2"/>
    </row>
    <row r="76" spans="2:15" ht="13.15" outlineLevel="1" x14ac:dyDescent="0.4">
      <c r="B76" s="2"/>
      <c r="C76" s="2"/>
    </row>
    <row r="77" spans="2:15" ht="13.15" outlineLevel="1" x14ac:dyDescent="0.4">
      <c r="B77" s="2"/>
      <c r="C77" s="2"/>
    </row>
    <row r="78" spans="2:15" ht="13.15" outlineLevel="1" x14ac:dyDescent="0.4">
      <c r="B78" s="2"/>
      <c r="C78" s="2"/>
    </row>
    <row r="79" spans="2:15" ht="13.15" outlineLevel="1" x14ac:dyDescent="0.4">
      <c r="B79" s="2"/>
      <c r="C79" s="2"/>
    </row>
    <row r="80" spans="2:15" ht="13.15" outlineLevel="1" x14ac:dyDescent="0.4">
      <c r="B80" s="2"/>
      <c r="C80" s="2"/>
    </row>
    <row r="81" spans="1:25" ht="13.15" outlineLevel="1" x14ac:dyDescent="0.4">
      <c r="B81" s="2"/>
      <c r="C81" s="2"/>
    </row>
    <row r="82" spans="1:25" ht="13.15" outlineLevel="1" x14ac:dyDescent="0.4">
      <c r="B82" s="2"/>
      <c r="C82" s="2"/>
    </row>
    <row r="83" spans="1:25" ht="13.15" outlineLevel="1" x14ac:dyDescent="0.4">
      <c r="B83" s="2"/>
      <c r="C83" s="2"/>
    </row>
    <row r="84" spans="1:25" ht="13.15" outlineLevel="1" x14ac:dyDescent="0.4">
      <c r="B84" s="2"/>
      <c r="C84" s="2"/>
    </row>
    <row r="85" spans="1:25" ht="13.15" outlineLevel="1" x14ac:dyDescent="0.4">
      <c r="B85" s="2"/>
      <c r="C85" s="2"/>
    </row>
    <row r="86" spans="1:25" ht="13.15" outlineLevel="1" x14ac:dyDescent="0.4">
      <c r="B86" s="2"/>
      <c r="C86" s="2"/>
    </row>
    <row r="87" spans="1:25" ht="13.15" outlineLevel="1" x14ac:dyDescent="0.4">
      <c r="B87" s="2"/>
      <c r="C87" s="2"/>
    </row>
    <row r="88" spans="1:25" s="22" customFormat="1" ht="14.2" customHeight="1" x14ac:dyDescent="0.45">
      <c r="A88" s="9" t="s">
        <v>9</v>
      </c>
      <c r="E88" s="19"/>
      <c r="H88" s="18"/>
      <c r="I88" s="18"/>
      <c r="J88" s="18"/>
      <c r="K88" s="18"/>
      <c r="L88" s="18"/>
      <c r="N88" s="18"/>
      <c r="O88" s="18"/>
      <c r="P88" s="18"/>
      <c r="Q88" s="18"/>
      <c r="R88" s="18"/>
      <c r="S88" s="18"/>
      <c r="T88" s="18"/>
      <c r="U88" s="18"/>
      <c r="V88" s="18"/>
      <c r="W88" s="18"/>
      <c r="X88" s="18"/>
      <c r="Y88" s="18"/>
    </row>
    <row r="89" spans="1:25" x14ac:dyDescent="0.45"/>
  </sheetData>
  <sortState xmlns:xlrd2="http://schemas.microsoft.com/office/spreadsheetml/2017/richdata2" ref="D68:H73">
    <sortCondition ref="E68:E73"/>
  </sortState>
  <phoneticPr fontId="3"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276AE-FA0B-4752-90B8-E61DF795A70C}">
  <sheetPr>
    <tabColor rgb="FF92D050"/>
    <outlinePr summaryBelow="0"/>
  </sheetPr>
  <dimension ref="A1:AC89"/>
  <sheetViews>
    <sheetView zoomScale="55" zoomScaleNormal="55" workbookViewId="0">
      <selection activeCell="I20" sqref="I20"/>
    </sheetView>
  </sheetViews>
  <sheetFormatPr defaultColWidth="0" defaultRowHeight="13.15" zeroHeight="1" outlineLevelRow="1" x14ac:dyDescent="0.4"/>
  <cols>
    <col min="1" max="1" width="2" style="2" customWidth="1"/>
    <col min="2" max="2" width="2.0625" style="2" customWidth="1"/>
    <col min="3" max="3" width="2.3125" style="2" customWidth="1"/>
    <col min="4" max="4" width="15.5625" style="2" customWidth="1"/>
    <col min="5" max="5" width="18" style="2" bestFit="1" customWidth="1"/>
    <col min="6" max="6" width="23" style="2" bestFit="1" customWidth="1"/>
    <col min="7" max="17" width="15.5625" style="2" customWidth="1"/>
    <col min="18" max="29" width="15.5625" style="2" hidden="1" customWidth="1"/>
    <col min="30" max="16384" width="8.5" style="2" hidden="1"/>
  </cols>
  <sheetData>
    <row r="1" spans="1:23" s="11" customFormat="1" ht="21" x14ac:dyDescent="0.65">
      <c r="A1" s="8" t="s">
        <v>80</v>
      </c>
      <c r="B1" s="10"/>
      <c r="C1" s="9"/>
      <c r="D1" s="9"/>
      <c r="E1" s="9"/>
      <c r="F1" s="9"/>
      <c r="G1" s="9"/>
      <c r="H1" s="9"/>
      <c r="I1" s="9"/>
      <c r="J1" s="9"/>
      <c r="K1" s="9"/>
      <c r="L1" s="9"/>
      <c r="M1" s="9"/>
      <c r="N1" s="9"/>
      <c r="O1" s="9"/>
      <c r="P1" s="9"/>
      <c r="Q1" s="9"/>
      <c r="R1" s="9"/>
      <c r="S1" s="9"/>
      <c r="T1" s="9"/>
      <c r="U1" s="9"/>
      <c r="V1" s="9"/>
      <c r="W1" s="9"/>
    </row>
    <row r="2" spans="1:23" x14ac:dyDescent="0.4"/>
    <row r="3" spans="1:23" s="61" customFormat="1" x14ac:dyDescent="0.4">
      <c r="A3" s="58"/>
      <c r="B3" s="59" t="s">
        <v>81</v>
      </c>
      <c r="C3" s="60"/>
      <c r="G3" s="62"/>
      <c r="I3" s="63"/>
      <c r="J3" s="63"/>
      <c r="K3" s="63"/>
    </row>
    <row r="4" spans="1:23" outlineLevel="1" x14ac:dyDescent="0.4"/>
    <row r="5" spans="1:23" outlineLevel="1" x14ac:dyDescent="0.4">
      <c r="C5" s="3" t="s">
        <v>12</v>
      </c>
      <c r="I5" s="4"/>
      <c r="J5" s="4"/>
      <c r="K5" s="4"/>
      <c r="L5" s="4"/>
    </row>
    <row r="6" spans="1:23" outlineLevel="1" x14ac:dyDescent="0.4">
      <c r="D6" s="38" t="s">
        <v>14</v>
      </c>
    </row>
    <row r="7" spans="1:23" outlineLevel="1" x14ac:dyDescent="0.4">
      <c r="D7" s="38" t="s">
        <v>15</v>
      </c>
    </row>
    <row r="8" spans="1:23" ht="14.2" customHeight="1" outlineLevel="1" x14ac:dyDescent="0.4"/>
    <row r="9" spans="1:23" outlineLevel="1" x14ac:dyDescent="0.4">
      <c r="D9" s="64" t="s">
        <v>16</v>
      </c>
      <c r="E9" s="64" t="s">
        <v>17</v>
      </c>
      <c r="F9" s="64" t="s">
        <v>82</v>
      </c>
      <c r="G9" s="3"/>
    </row>
    <row r="10" spans="1:23" outlineLevel="1" x14ac:dyDescent="0.4">
      <c r="D10" s="2" t="s">
        <v>19</v>
      </c>
      <c r="E10" s="2" t="s">
        <v>20</v>
      </c>
      <c r="F10" s="65" t="e">
        <f>INDEX(Aggregation_real!$I$4:$AV$58,MATCH($E10,Aggregation_real!$H$4:$H$58,0),MATCH(F$9,Aggregation_real!$I$3:$AV$3,0))</f>
        <v>#DIV/0!</v>
      </c>
      <c r="G10" s="66"/>
      <c r="H10" s="7"/>
    </row>
    <row r="11" spans="1:23" outlineLevel="1" x14ac:dyDescent="0.4">
      <c r="D11" s="2" t="s">
        <v>19</v>
      </c>
      <c r="E11" s="2" t="s">
        <v>21</v>
      </c>
      <c r="F11" s="65" t="e">
        <f>INDEX(Aggregation_real!$I$4:$AV$58,MATCH($E11,Aggregation_real!$H$4:$H$58,0),MATCH(F$9,Aggregation_real!$I$3:$AV$3,0))</f>
        <v>#DIV/0!</v>
      </c>
      <c r="G11" s="66"/>
      <c r="H11" s="7"/>
    </row>
    <row r="12" spans="1:23" outlineLevel="1" x14ac:dyDescent="0.4">
      <c r="D12" s="2" t="s">
        <v>19</v>
      </c>
      <c r="E12" s="2" t="s">
        <v>22</v>
      </c>
      <c r="F12" s="65" t="e">
        <f>INDEX(Aggregation_real!$I$4:$AV$58,MATCH($E12,Aggregation_real!$H$4:$H$58,0),MATCH(F$9,Aggregation_real!$I$3:$AV$3,0))</f>
        <v>#DIV/0!</v>
      </c>
      <c r="G12" s="66"/>
      <c r="H12" s="7"/>
    </row>
    <row r="13" spans="1:23" outlineLevel="1" x14ac:dyDescent="0.4">
      <c r="D13" s="2" t="s">
        <v>19</v>
      </c>
      <c r="E13" s="2" t="s">
        <v>23</v>
      </c>
      <c r="F13" s="65" t="e">
        <f>INDEX(Aggregation_real!$I$4:$AV$58,MATCH($E13,Aggregation_real!$H$4:$H$58,0),MATCH(F$9,Aggregation_real!$I$3:$AV$3,0))</f>
        <v>#DIV/0!</v>
      </c>
      <c r="G13" s="66"/>
      <c r="H13" s="7"/>
    </row>
    <row r="14" spans="1:23" outlineLevel="1" x14ac:dyDescent="0.4">
      <c r="D14" s="2" t="s">
        <v>19</v>
      </c>
      <c r="E14" s="2" t="s">
        <v>24</v>
      </c>
      <c r="F14" s="65" t="e">
        <f>INDEX(Aggregation_real!$I$4:$AV$58,MATCH($E14,Aggregation_real!$H$4:$H$58,0),MATCH(F$9,Aggregation_real!$I$3:$AV$3,0))</f>
        <v>#DIV/0!</v>
      </c>
      <c r="G14" s="66"/>
      <c r="H14" s="7"/>
    </row>
    <row r="15" spans="1:23" outlineLevel="1" x14ac:dyDescent="0.4">
      <c r="D15" s="2" t="s">
        <v>25</v>
      </c>
      <c r="E15" s="2" t="s">
        <v>26</v>
      </c>
      <c r="F15" s="65" t="e">
        <f>INDEX(Aggregation_real!$I$4:$AV$58,MATCH($E15,Aggregation_real!$H$4:$H$58,0),MATCH(F$9,Aggregation_real!$I$3:$AV$3,0))</f>
        <v>#DIV/0!</v>
      </c>
      <c r="G15" s="66"/>
      <c r="H15" s="7"/>
    </row>
    <row r="16" spans="1:23" outlineLevel="1" x14ac:dyDescent="0.4">
      <c r="D16" s="2" t="s">
        <v>25</v>
      </c>
      <c r="E16" s="2" t="s">
        <v>27</v>
      </c>
      <c r="F16" s="65" t="e">
        <f>INDEX(Aggregation_real!$I$4:$AV$58,MATCH($E16,Aggregation_real!$H$4:$H$58,0),MATCH(F$9,Aggregation_real!$I$3:$AV$3,0))</f>
        <v>#DIV/0!</v>
      </c>
      <c r="G16" s="66"/>
      <c r="H16" s="7"/>
    </row>
    <row r="17" spans="4:8" outlineLevel="1" x14ac:dyDescent="0.4">
      <c r="D17" s="2" t="s">
        <v>25</v>
      </c>
      <c r="E17" s="2" t="s">
        <v>28</v>
      </c>
      <c r="F17" s="65" t="e">
        <f>INDEX(Aggregation_real!$I$4:$AV$58,MATCH($E17,Aggregation_real!$H$4:$H$58,0),MATCH(F$9,Aggregation_real!$I$3:$AV$3,0))</f>
        <v>#DIV/0!</v>
      </c>
      <c r="G17" s="66"/>
      <c r="H17" s="7"/>
    </row>
    <row r="18" spans="4:8" outlineLevel="1" x14ac:dyDescent="0.4">
      <c r="D18" s="2" t="s">
        <v>25</v>
      </c>
      <c r="E18" s="2" t="s">
        <v>29</v>
      </c>
      <c r="F18" s="65" t="e">
        <f>INDEX(Aggregation_real!$I$4:$AV$58,MATCH($E18,Aggregation_real!$H$4:$H$58,0),MATCH(F$9,Aggregation_real!$I$3:$AV$3,0))</f>
        <v>#DIV/0!</v>
      </c>
      <c r="G18" s="66"/>
      <c r="H18" s="7"/>
    </row>
    <row r="19" spans="4:8" outlineLevel="1" x14ac:dyDescent="0.4">
      <c r="D19" s="2" t="s">
        <v>25</v>
      </c>
      <c r="E19" s="2" t="s">
        <v>30</v>
      </c>
      <c r="F19" s="65" t="e">
        <f>INDEX(Aggregation_real!$I$4:$AV$58,MATCH($E19,Aggregation_real!$H$4:$H$58,0),MATCH(F$9,Aggregation_real!$I$3:$AV$3,0))</f>
        <v>#DIV/0!</v>
      </c>
      <c r="G19" s="66"/>
      <c r="H19" s="7"/>
    </row>
    <row r="20" spans="4:8" outlineLevel="1" x14ac:dyDescent="0.4">
      <c r="D20" s="2" t="s">
        <v>31</v>
      </c>
      <c r="E20" s="2" t="s">
        <v>32</v>
      </c>
      <c r="F20" s="65" t="e">
        <f>INDEX(Aggregation_real!$I$4:$AV$58,MATCH($E20,Aggregation_real!$H$4:$H$58,0),MATCH(F$9,Aggregation_real!$I$3:$AV$3,0))</f>
        <v>#DIV/0!</v>
      </c>
      <c r="G20" s="66"/>
      <c r="H20" s="7"/>
    </row>
    <row r="21" spans="4:8" outlineLevel="1" x14ac:dyDescent="0.4">
      <c r="D21" s="2" t="s">
        <v>31</v>
      </c>
      <c r="E21" s="2" t="s">
        <v>33</v>
      </c>
      <c r="F21" s="65" t="e">
        <f>INDEX(Aggregation_real!$I$4:$AV$58,MATCH($E21,Aggregation_real!$H$4:$H$58,0),MATCH(F$9,Aggregation_real!$I$3:$AV$3,0))</f>
        <v>#DIV/0!</v>
      </c>
      <c r="G21" s="66"/>
      <c r="H21" s="7"/>
    </row>
    <row r="22" spans="4:8" outlineLevel="1" x14ac:dyDescent="0.4">
      <c r="D22" s="2" t="s">
        <v>31</v>
      </c>
      <c r="E22" s="2" t="s">
        <v>34</v>
      </c>
      <c r="F22" s="65" t="e">
        <f>INDEX(Aggregation_real!$I$4:$AV$58,MATCH($E22,Aggregation_real!$H$4:$H$58,0),MATCH(F$9,Aggregation_real!$I$3:$AV$3,0))</f>
        <v>#DIV/0!</v>
      </c>
      <c r="G22" s="66"/>
      <c r="H22" s="7"/>
    </row>
    <row r="23" spans="4:8" outlineLevel="1" x14ac:dyDescent="0.4">
      <c r="D23" s="2" t="s">
        <v>31</v>
      </c>
      <c r="E23" s="2" t="s">
        <v>35</v>
      </c>
      <c r="F23" s="65" t="e">
        <f>INDEX(Aggregation_real!$I$4:$AV$58,MATCH($E23,Aggregation_real!$H$4:$H$58,0),MATCH(F$9,Aggregation_real!$I$3:$AV$3,0))</f>
        <v>#DIV/0!</v>
      </c>
      <c r="G23" s="66"/>
      <c r="H23" s="7"/>
    </row>
    <row r="24" spans="4:8" outlineLevel="1" x14ac:dyDescent="0.4">
      <c r="D24" s="2" t="s">
        <v>36</v>
      </c>
      <c r="E24" s="2" t="s">
        <v>37</v>
      </c>
      <c r="F24" s="65" t="e">
        <f>INDEX(Aggregation_real!$I$4:$AV$58,MATCH($E24,Aggregation_real!$H$4:$H$58,0),MATCH(F$9,Aggregation_real!$I$3:$AV$3,0))</f>
        <v>#DIV/0!</v>
      </c>
      <c r="G24" s="66"/>
      <c r="H24" s="7"/>
    </row>
    <row r="25" spans="4:8" outlineLevel="1" x14ac:dyDescent="0.4">
      <c r="D25" s="2" t="s">
        <v>36</v>
      </c>
      <c r="E25" s="2" t="s">
        <v>38</v>
      </c>
      <c r="F25" s="65" t="e">
        <f>INDEX(Aggregation_real!$I$4:$AV$58,MATCH($E25,Aggregation_real!$H$4:$H$58,0),MATCH(F$9,Aggregation_real!$I$3:$AV$3,0))</f>
        <v>#DIV/0!</v>
      </c>
      <c r="G25" s="66"/>
      <c r="H25" s="7"/>
    </row>
    <row r="26" spans="4:8" outlineLevel="1" x14ac:dyDescent="0.4">
      <c r="D26" s="2" t="s">
        <v>36</v>
      </c>
      <c r="E26" s="2" t="s">
        <v>39</v>
      </c>
      <c r="F26" s="65" t="e">
        <f>INDEX(Aggregation_real!$I$4:$AV$58,MATCH($E26,Aggregation_real!$H$4:$H$58,0),MATCH(F$9,Aggregation_real!$I$3:$AV$3,0))</f>
        <v>#DIV/0!</v>
      </c>
      <c r="G26" s="66"/>
      <c r="H26" s="7"/>
    </row>
    <row r="27" spans="4:8" outlineLevel="1" x14ac:dyDescent="0.4">
      <c r="D27" s="2" t="s">
        <v>36</v>
      </c>
      <c r="E27" s="2" t="s">
        <v>40</v>
      </c>
      <c r="F27" s="65" t="e">
        <f>INDEX(Aggregation_real!$I$4:$AV$58,MATCH($E27,Aggregation_real!$H$4:$H$58,0),MATCH(F$9,Aggregation_real!$I$3:$AV$3,0))</f>
        <v>#DIV/0!</v>
      </c>
      <c r="G27" s="66"/>
      <c r="H27" s="7"/>
    </row>
    <row r="28" spans="4:8" outlineLevel="1" x14ac:dyDescent="0.4">
      <c r="D28" s="2" t="s">
        <v>36</v>
      </c>
      <c r="E28" s="2" t="s">
        <v>41</v>
      </c>
      <c r="F28" s="65" t="e">
        <f>INDEX(Aggregation_real!$I$4:$AV$58,MATCH($E28,Aggregation_real!$H$4:$H$58,0),MATCH(F$9,Aggregation_real!$I$3:$AV$3,0))</f>
        <v>#DIV/0!</v>
      </c>
      <c r="G28" s="66"/>
      <c r="H28" s="7"/>
    </row>
    <row r="29" spans="4:8" outlineLevel="1" x14ac:dyDescent="0.4">
      <c r="D29" s="2" t="s">
        <v>42</v>
      </c>
      <c r="E29" s="2" t="s">
        <v>43</v>
      </c>
      <c r="F29" s="65" t="e">
        <f>INDEX(Aggregation_real!$I$4:$AV$58,MATCH($E29,Aggregation_real!$H$4:$H$58,0),MATCH(F$9,Aggregation_real!$I$3:$AV$3,0))</f>
        <v>#DIV/0!</v>
      </c>
      <c r="G29" s="66"/>
      <c r="H29" s="7"/>
    </row>
    <row r="30" spans="4:8" outlineLevel="1" x14ac:dyDescent="0.4">
      <c r="D30" s="2" t="s">
        <v>42</v>
      </c>
      <c r="E30" s="2" t="s">
        <v>44</v>
      </c>
      <c r="F30" s="65" t="e">
        <f>INDEX(Aggregation_real!$I$4:$AV$58,MATCH($E30,Aggregation_real!$H$4:$H$58,0),MATCH(F$9,Aggregation_real!$I$3:$AV$3,0))</f>
        <v>#DIV/0!</v>
      </c>
      <c r="G30" s="66"/>
      <c r="H30" s="7"/>
    </row>
    <row r="31" spans="4:8" outlineLevel="1" x14ac:dyDescent="0.4">
      <c r="D31" s="2" t="s">
        <v>42</v>
      </c>
      <c r="E31" s="2" t="s">
        <v>45</v>
      </c>
      <c r="F31" s="65" t="e">
        <f>INDEX(Aggregation_real!$I$4:$AV$58,MATCH($E31,Aggregation_real!$H$4:$H$58,0),MATCH(F$9,Aggregation_real!$I$3:$AV$3,0))</f>
        <v>#DIV/0!</v>
      </c>
      <c r="G31" s="66"/>
      <c r="H31" s="7"/>
    </row>
    <row r="32" spans="4:8" outlineLevel="1" x14ac:dyDescent="0.4">
      <c r="D32" s="2" t="s">
        <v>42</v>
      </c>
      <c r="E32" s="2" t="s">
        <v>46</v>
      </c>
      <c r="F32" s="65" t="e">
        <f>INDEX(Aggregation_real!$I$4:$AV$58,MATCH($E32,Aggregation_real!$H$4:$H$58,0),MATCH(F$9,Aggregation_real!$I$3:$AV$3,0))</f>
        <v>#DIV/0!</v>
      </c>
      <c r="G32" s="66"/>
      <c r="H32" s="7"/>
    </row>
    <row r="33" spans="4:9" outlineLevel="1" x14ac:dyDescent="0.4">
      <c r="D33" s="2" t="s">
        <v>42</v>
      </c>
      <c r="E33" s="2" t="s">
        <v>47</v>
      </c>
      <c r="F33" s="65" t="e">
        <f>INDEX(Aggregation_real!$I$4:$AV$58,MATCH($E33,Aggregation_real!$H$4:$H$58,0),MATCH(F$9,Aggregation_real!$I$3:$AV$3,0))</f>
        <v>#DIV/0!</v>
      </c>
      <c r="G33" s="66"/>
      <c r="H33" s="7"/>
    </row>
    <row r="34" spans="4:9" outlineLevel="1" x14ac:dyDescent="0.4">
      <c r="D34" s="2" t="s">
        <v>48</v>
      </c>
      <c r="E34" s="2" t="s">
        <v>49</v>
      </c>
      <c r="F34" s="65" t="e">
        <f>INDEX(Aggregation_real!$I$4:$AV$58,MATCH($E34,Aggregation_real!$H$4:$H$58,0),MATCH(F$9,Aggregation_real!$I$3:$AV$3,0))</f>
        <v>#DIV/0!</v>
      </c>
      <c r="G34" s="66"/>
      <c r="H34" s="7"/>
    </row>
    <row r="35" spans="4:9" outlineLevel="1" x14ac:dyDescent="0.4">
      <c r="D35" s="2" t="s">
        <v>48</v>
      </c>
      <c r="E35" s="2" t="s">
        <v>50</v>
      </c>
      <c r="F35" s="65" t="e">
        <f>INDEX(Aggregation_real!$I$4:$AV$58,MATCH($E35,Aggregation_real!$H$4:$H$58,0),MATCH(F$9,Aggregation_real!$I$3:$AV$3,0))</f>
        <v>#DIV/0!</v>
      </c>
      <c r="G35" s="66"/>
      <c r="H35" s="7"/>
    </row>
    <row r="36" spans="4:9" outlineLevel="1" x14ac:dyDescent="0.4">
      <c r="D36" s="2" t="s">
        <v>48</v>
      </c>
      <c r="E36" s="2" t="s">
        <v>51</v>
      </c>
      <c r="F36" s="65" t="e">
        <f>INDEX(Aggregation_real!$I$4:$AV$58,MATCH($E36,Aggregation_real!$H$4:$H$58,0),MATCH(F$9,Aggregation_real!$I$3:$AV$3,0))</f>
        <v>#DIV/0!</v>
      </c>
      <c r="G36" s="66"/>
      <c r="H36" s="7"/>
    </row>
    <row r="37" spans="4:9" outlineLevel="1" x14ac:dyDescent="0.4">
      <c r="D37" s="2" t="s">
        <v>48</v>
      </c>
      <c r="E37" s="2" t="s">
        <v>52</v>
      </c>
      <c r="F37" s="65" t="e">
        <f>INDEX(Aggregation_real!$I$4:$AV$58,MATCH($E37,Aggregation_real!$H$4:$H$58,0),MATCH(F$9,Aggregation_real!$I$3:$AV$3,0))</f>
        <v>#DIV/0!</v>
      </c>
      <c r="G37" s="66"/>
      <c r="H37" s="7"/>
    </row>
    <row r="38" spans="4:9" outlineLevel="1" x14ac:dyDescent="0.4">
      <c r="D38" s="2" t="s">
        <v>48</v>
      </c>
      <c r="E38" s="2" t="s">
        <v>53</v>
      </c>
      <c r="F38" s="65" t="e">
        <f>INDEX(Aggregation_real!$I$4:$AV$58,MATCH($E38,Aggregation_real!$H$4:$H$58,0),MATCH(F$9,Aggregation_real!$I$3:$AV$3,0))</f>
        <v>#DIV/0!</v>
      </c>
      <c r="G38" s="66"/>
      <c r="H38" s="7"/>
    </row>
    <row r="39" spans="4:9" outlineLevel="1" x14ac:dyDescent="0.4">
      <c r="D39" s="2" t="s">
        <v>54</v>
      </c>
      <c r="E39" s="2" t="s">
        <v>55</v>
      </c>
      <c r="F39" s="65" t="e">
        <f>INDEX(Aggregation_real!$I$4:$AV$58,MATCH($E39,Aggregation_real!$H$4:$H$58,0),MATCH(F$9,Aggregation_real!$I$3:$AV$3,0))</f>
        <v>#DIV/0!</v>
      </c>
      <c r="G39" s="66"/>
      <c r="H39" s="7"/>
    </row>
    <row r="40" spans="4:9" outlineLevel="1" x14ac:dyDescent="0.4">
      <c r="D40" s="2" t="s">
        <v>54</v>
      </c>
      <c r="E40" s="2" t="s">
        <v>56</v>
      </c>
      <c r="F40" s="65" t="e">
        <f>INDEX(Aggregation_real!$I$4:$AV$58,MATCH($E40,Aggregation_real!$H$4:$H$58,0),MATCH(F$9,Aggregation_real!$I$3:$AV$3,0))</f>
        <v>#DIV/0!</v>
      </c>
      <c r="G40" s="66"/>
      <c r="H40" s="7"/>
    </row>
    <row r="41" spans="4:9" outlineLevel="1" x14ac:dyDescent="0.4">
      <c r="D41" s="2" t="s">
        <v>54</v>
      </c>
      <c r="E41" s="2" t="s">
        <v>57</v>
      </c>
      <c r="F41" s="65" t="e">
        <f>INDEX(Aggregation_real!$I$4:$AV$58,MATCH($E41,Aggregation_real!$H$4:$H$58,0),MATCH(F$9,Aggregation_real!$I$3:$AV$3,0))</f>
        <v>#DIV/0!</v>
      </c>
      <c r="G41" s="66"/>
      <c r="H41" s="7"/>
    </row>
    <row r="42" spans="4:9" outlineLevel="1" x14ac:dyDescent="0.4">
      <c r="D42" s="2" t="s">
        <v>54</v>
      </c>
      <c r="E42" s="2" t="s">
        <v>58</v>
      </c>
      <c r="F42" s="65" t="e">
        <f>INDEX(Aggregation_real!$I$4:$AV$58,MATCH($E42,Aggregation_real!$H$4:$H$58,0),MATCH(F$9,Aggregation_real!$I$3:$AV$3,0))</f>
        <v>#DIV/0!</v>
      </c>
      <c r="G42" s="66"/>
      <c r="H42" s="7"/>
    </row>
    <row r="43" spans="4:9" outlineLevel="1" x14ac:dyDescent="0.4">
      <c r="D43" s="2" t="s">
        <v>54</v>
      </c>
      <c r="E43" s="2" t="s">
        <v>59</v>
      </c>
      <c r="F43" s="65" t="e">
        <f>INDEX(Aggregation_real!$I$4:$AV$58,MATCH($E43,Aggregation_real!$H$4:$H$58,0),MATCH(F$9,Aggregation_real!$I$3:$AV$3,0))</f>
        <v>#DIV/0!</v>
      </c>
      <c r="G43" s="66"/>
      <c r="H43" s="7"/>
    </row>
    <row r="44" spans="4:9" outlineLevel="1" x14ac:dyDescent="0.4">
      <c r="D44" s="2" t="s">
        <v>60</v>
      </c>
      <c r="E44" s="2" t="s">
        <v>61</v>
      </c>
      <c r="F44" s="65" t="e">
        <f>INDEX(Aggregation_real!$I$4:$AV$58,MATCH($E44,Aggregation_real!$H$4:$H$58,0),MATCH(F$9,Aggregation_real!$I$3:$AV$3,0))</f>
        <v>#DIV/0!</v>
      </c>
      <c r="G44" s="66"/>
      <c r="H44" s="6"/>
      <c r="I44" s="7"/>
    </row>
    <row r="45" spans="4:9" outlineLevel="1" x14ac:dyDescent="0.4">
      <c r="D45" s="2" t="s">
        <v>60</v>
      </c>
      <c r="E45" s="2" t="s">
        <v>62</v>
      </c>
      <c r="F45" s="65" t="e">
        <f>INDEX(Aggregation_real!$I$4:$AV$58,MATCH($E45,Aggregation_real!$H$4:$H$58,0),MATCH(F$9,Aggregation_real!$I$3:$AV$3,0))</f>
        <v>#DIV/0!</v>
      </c>
      <c r="G45" s="66"/>
      <c r="H45" s="7"/>
    </row>
    <row r="46" spans="4:9" outlineLevel="1" x14ac:dyDescent="0.4">
      <c r="D46" s="2" t="s">
        <v>60</v>
      </c>
      <c r="E46" s="2" t="s">
        <v>63</v>
      </c>
      <c r="F46" s="65" t="e">
        <f>INDEX(Aggregation_real!$I$4:$AV$58,MATCH($E46,Aggregation_real!$H$4:$H$58,0),MATCH(F$9,Aggregation_real!$I$3:$AV$3,0))</f>
        <v>#DIV/0!</v>
      </c>
      <c r="G46" s="66"/>
      <c r="H46" s="7"/>
    </row>
    <row r="47" spans="4:9" outlineLevel="1" x14ac:dyDescent="0.4">
      <c r="D47" s="2" t="s">
        <v>60</v>
      </c>
      <c r="E47" s="2" t="s">
        <v>64</v>
      </c>
      <c r="F47" s="65" t="e">
        <f>INDEX(Aggregation_real!$I$4:$AV$58,MATCH($E47,Aggregation_real!$H$4:$H$58,0),MATCH(F$9,Aggregation_real!$I$3:$AV$3,0))</f>
        <v>#DIV/0!</v>
      </c>
      <c r="G47" s="66"/>
    </row>
    <row r="48" spans="4:9" outlineLevel="1" x14ac:dyDescent="0.4">
      <c r="D48" s="2" t="s">
        <v>60</v>
      </c>
      <c r="E48" s="2" t="s">
        <v>65</v>
      </c>
      <c r="F48" s="65" t="e">
        <f>INDEX(Aggregation_real!$I$4:$AV$58,MATCH($E48,Aggregation_real!$H$4:$H$58,0),MATCH(F$9,Aggregation_real!$I$3:$AV$3,0))</f>
        <v>#DIV/0!</v>
      </c>
      <c r="G48" s="66"/>
      <c r="H48" s="7"/>
    </row>
    <row r="49" spans="1:11" x14ac:dyDescent="0.4"/>
    <row r="50" spans="1:11" s="61" customFormat="1" x14ac:dyDescent="0.4">
      <c r="A50" s="58"/>
      <c r="B50" s="59" t="s">
        <v>83</v>
      </c>
      <c r="C50" s="60"/>
      <c r="G50" s="62"/>
      <c r="I50" s="63"/>
      <c r="J50" s="63"/>
      <c r="K50" s="63"/>
    </row>
    <row r="51" spans="1:11" outlineLevel="1" x14ac:dyDescent="0.4"/>
    <row r="52" spans="1:11" outlineLevel="1" x14ac:dyDescent="0.4"/>
    <row r="53" spans="1:11" outlineLevel="1" x14ac:dyDescent="0.4"/>
    <row r="54" spans="1:11" outlineLevel="1" x14ac:dyDescent="0.4">
      <c r="D54" s="64" t="s">
        <v>16</v>
      </c>
      <c r="E54" s="64" t="s">
        <v>67</v>
      </c>
      <c r="F54" s="64" t="s">
        <v>68</v>
      </c>
      <c r="G54" s="64" t="s">
        <v>69</v>
      </c>
      <c r="H54" s="64" t="s">
        <v>70</v>
      </c>
    </row>
    <row r="55" spans="1:11" outlineLevel="1" x14ac:dyDescent="0.4">
      <c r="D55" s="2" t="s">
        <v>19</v>
      </c>
      <c r="E55" s="67" t="e">
        <f>AVERAGEIF($D$10:$D$48,$D55,$F$10:$F$48)</f>
        <v>#DIV/0!</v>
      </c>
      <c r="F55" s="68" t="e">
        <f>$E$71</f>
        <v>#DIV/0!</v>
      </c>
      <c r="G55" s="68" t="e">
        <f>$E$70</f>
        <v>#DIV/0!</v>
      </c>
      <c r="H55" s="68" t="e">
        <f>$E$69</f>
        <v>#DIV/0!</v>
      </c>
    </row>
    <row r="56" spans="1:11" outlineLevel="1" x14ac:dyDescent="0.4">
      <c r="D56" s="2" t="s">
        <v>25</v>
      </c>
      <c r="E56" s="67" t="e">
        <f t="shared" ref="E56:E62" si="0">AVERAGEIF($D$10:$D$48,$D56,$F$10:$F$48)</f>
        <v>#DIV/0!</v>
      </c>
      <c r="F56" s="68" t="e">
        <f t="shared" ref="F56:F63" si="1">$E$71</f>
        <v>#DIV/0!</v>
      </c>
      <c r="G56" s="68" t="e">
        <f t="shared" ref="G56:G63" si="2">$E$70</f>
        <v>#DIV/0!</v>
      </c>
      <c r="H56" s="68" t="e">
        <f t="shared" ref="H56:H63" si="3">$E$69</f>
        <v>#DIV/0!</v>
      </c>
    </row>
    <row r="57" spans="1:11" outlineLevel="1" x14ac:dyDescent="0.4">
      <c r="D57" s="2" t="s">
        <v>31</v>
      </c>
      <c r="E57" s="67" t="e">
        <f t="shared" si="0"/>
        <v>#DIV/0!</v>
      </c>
      <c r="F57" s="68" t="e">
        <f t="shared" si="1"/>
        <v>#DIV/0!</v>
      </c>
      <c r="G57" s="68" t="e">
        <f t="shared" si="2"/>
        <v>#DIV/0!</v>
      </c>
      <c r="H57" s="68" t="e">
        <f t="shared" si="3"/>
        <v>#DIV/0!</v>
      </c>
    </row>
    <row r="58" spans="1:11" outlineLevel="1" x14ac:dyDescent="0.4">
      <c r="D58" s="2" t="s">
        <v>36</v>
      </c>
      <c r="E58" s="67" t="e">
        <f t="shared" si="0"/>
        <v>#DIV/0!</v>
      </c>
      <c r="F58" s="68" t="e">
        <f t="shared" si="1"/>
        <v>#DIV/0!</v>
      </c>
      <c r="G58" s="68" t="e">
        <f t="shared" si="2"/>
        <v>#DIV/0!</v>
      </c>
      <c r="H58" s="68" t="e">
        <f t="shared" si="3"/>
        <v>#DIV/0!</v>
      </c>
    </row>
    <row r="59" spans="1:11" outlineLevel="1" x14ac:dyDescent="0.4">
      <c r="D59" s="2" t="s">
        <v>42</v>
      </c>
      <c r="E59" s="67" t="e">
        <f t="shared" si="0"/>
        <v>#DIV/0!</v>
      </c>
      <c r="F59" s="68" t="e">
        <f t="shared" si="1"/>
        <v>#DIV/0!</v>
      </c>
      <c r="G59" s="68" t="e">
        <f t="shared" si="2"/>
        <v>#DIV/0!</v>
      </c>
      <c r="H59" s="68" t="e">
        <f t="shared" si="3"/>
        <v>#DIV/0!</v>
      </c>
    </row>
    <row r="60" spans="1:11" outlineLevel="1" x14ac:dyDescent="0.4">
      <c r="D60" s="2" t="s">
        <v>48</v>
      </c>
      <c r="E60" s="67" t="e">
        <f t="shared" si="0"/>
        <v>#DIV/0!</v>
      </c>
      <c r="F60" s="68" t="e">
        <f t="shared" si="1"/>
        <v>#DIV/0!</v>
      </c>
      <c r="G60" s="68" t="e">
        <f t="shared" si="2"/>
        <v>#DIV/0!</v>
      </c>
      <c r="H60" s="68" t="e">
        <f t="shared" si="3"/>
        <v>#DIV/0!</v>
      </c>
    </row>
    <row r="61" spans="1:11" outlineLevel="1" x14ac:dyDescent="0.4">
      <c r="D61" s="2" t="s">
        <v>54</v>
      </c>
      <c r="E61" s="67" t="e">
        <f t="shared" si="0"/>
        <v>#DIV/0!</v>
      </c>
      <c r="F61" s="68" t="e">
        <f t="shared" si="1"/>
        <v>#DIV/0!</v>
      </c>
      <c r="G61" s="68" t="e">
        <f t="shared" si="2"/>
        <v>#DIV/0!</v>
      </c>
      <c r="H61" s="68" t="e">
        <f t="shared" si="3"/>
        <v>#DIV/0!</v>
      </c>
    </row>
    <row r="62" spans="1:11" outlineLevel="1" x14ac:dyDescent="0.4">
      <c r="D62" s="2" t="s">
        <v>60</v>
      </c>
      <c r="E62" s="67" t="e">
        <f t="shared" si="0"/>
        <v>#DIV/0!</v>
      </c>
      <c r="F62" s="68" t="e">
        <f t="shared" si="1"/>
        <v>#DIV/0!</v>
      </c>
      <c r="G62" s="68" t="e">
        <f t="shared" si="2"/>
        <v>#DIV/0!</v>
      </c>
      <c r="H62" s="68" t="e">
        <f t="shared" si="3"/>
        <v>#DIV/0!</v>
      </c>
    </row>
    <row r="63" spans="1:11" outlineLevel="1" x14ac:dyDescent="0.4">
      <c r="E63" s="68"/>
      <c r="F63" s="68" t="e">
        <f t="shared" si="1"/>
        <v>#DIV/0!</v>
      </c>
      <c r="G63" s="68" t="e">
        <f t="shared" si="2"/>
        <v>#DIV/0!</v>
      </c>
      <c r="H63" s="68" t="e">
        <f t="shared" si="3"/>
        <v>#DIV/0!</v>
      </c>
    </row>
    <row r="64" spans="1:11" outlineLevel="1" x14ac:dyDescent="0.4"/>
    <row r="65" spans="3:15" outlineLevel="1" x14ac:dyDescent="0.4">
      <c r="C65" s="3" t="s">
        <v>71</v>
      </c>
    </row>
    <row r="66" spans="3:15" outlineLevel="1" x14ac:dyDescent="0.4">
      <c r="M66" s="6"/>
      <c r="N66" s="6"/>
      <c r="O66" s="6"/>
    </row>
    <row r="67" spans="3:15" ht="42" customHeight="1" outlineLevel="1" x14ac:dyDescent="0.4">
      <c r="D67" s="69" t="s">
        <v>16</v>
      </c>
      <c r="E67" s="70" t="s">
        <v>72</v>
      </c>
      <c r="L67" s="6"/>
      <c r="M67" s="6"/>
      <c r="N67" s="6"/>
      <c r="O67" s="6"/>
    </row>
    <row r="68" spans="3:15" outlineLevel="1" x14ac:dyDescent="0.4">
      <c r="D68" s="2" t="s">
        <v>73</v>
      </c>
      <c r="E68" s="67" t="e">
        <f>AVERAGE(E55:E62)</f>
        <v>#DIV/0!</v>
      </c>
      <c r="G68" s="5"/>
      <c r="H68" s="5"/>
      <c r="L68" s="6"/>
      <c r="M68" s="6"/>
      <c r="N68" s="6"/>
      <c r="O68" s="6"/>
    </row>
    <row r="69" spans="3:15" outlineLevel="1" x14ac:dyDescent="0.4">
      <c r="D69" s="2" t="s">
        <v>70</v>
      </c>
      <c r="E69" s="67" t="e">
        <f>MEDIAN(E55:E62)</f>
        <v>#DIV/0!</v>
      </c>
      <c r="G69" s="65"/>
      <c r="L69" s="6"/>
      <c r="M69" s="6"/>
      <c r="N69" s="6"/>
      <c r="O69" s="6"/>
    </row>
    <row r="70" spans="3:15" outlineLevel="1" x14ac:dyDescent="0.4">
      <c r="D70" s="2" t="s">
        <v>69</v>
      </c>
      <c r="E70" s="67" t="e">
        <f>_xlfn.PERCENTILE.INC(E55:E62,0.25)</f>
        <v>#DIV/0!</v>
      </c>
      <c r="G70" s="5"/>
      <c r="H70" s="5"/>
      <c r="L70" s="6"/>
      <c r="M70" s="6"/>
      <c r="N70" s="6"/>
      <c r="O70" s="6"/>
    </row>
    <row r="71" spans="3:15" outlineLevel="1" x14ac:dyDescent="0.4">
      <c r="D71" s="2" t="s">
        <v>79</v>
      </c>
      <c r="E71" s="68" t="e">
        <f>_xlfn.PERCENTILE.INC(E55:E62,0.375)</f>
        <v>#DIV/0!</v>
      </c>
      <c r="G71" s="5"/>
      <c r="H71" s="5"/>
      <c r="I71" s="5"/>
      <c r="L71" s="6"/>
      <c r="M71" s="6"/>
      <c r="N71" s="6"/>
      <c r="O71" s="6"/>
    </row>
    <row r="72" spans="3:15" outlineLevel="1" x14ac:dyDescent="0.4">
      <c r="D72" s="2" t="s">
        <v>74</v>
      </c>
      <c r="E72" s="67" t="e">
        <f>MIN(E55:E62)</f>
        <v>#DIV/0!</v>
      </c>
      <c r="G72" s="5"/>
    </row>
    <row r="73" spans="3:15" outlineLevel="1" x14ac:dyDescent="0.4"/>
    <row r="74" spans="3:15" outlineLevel="1" x14ac:dyDescent="0.4"/>
    <row r="75" spans="3:15" outlineLevel="1" x14ac:dyDescent="0.4"/>
    <row r="76" spans="3:15" outlineLevel="1" x14ac:dyDescent="0.4"/>
    <row r="77" spans="3:15" outlineLevel="1" x14ac:dyDescent="0.4"/>
    <row r="78" spans="3:15" outlineLevel="1" x14ac:dyDescent="0.4"/>
    <row r="79" spans="3:15" outlineLevel="1" x14ac:dyDescent="0.4"/>
    <row r="80" spans="3:15" outlineLevel="1" x14ac:dyDescent="0.4"/>
    <row r="81" spans="1:25" outlineLevel="1" x14ac:dyDescent="0.4"/>
    <row r="82" spans="1:25" outlineLevel="1" x14ac:dyDescent="0.4"/>
    <row r="83" spans="1:25" outlineLevel="1" x14ac:dyDescent="0.4"/>
    <row r="84" spans="1:25" outlineLevel="1" x14ac:dyDescent="0.4"/>
    <row r="85" spans="1:25" outlineLevel="1" x14ac:dyDescent="0.4"/>
    <row r="86" spans="1:25" outlineLevel="1" x14ac:dyDescent="0.4"/>
    <row r="87" spans="1:25" outlineLevel="1" x14ac:dyDescent="0.4"/>
    <row r="88" spans="1:25" s="22" customFormat="1" ht="14.2" customHeight="1" x14ac:dyDescent="0.45">
      <c r="A88" s="9" t="s">
        <v>9</v>
      </c>
      <c r="E88" s="19"/>
      <c r="H88" s="18"/>
      <c r="I88" s="18"/>
      <c r="J88" s="18"/>
      <c r="K88" s="18"/>
      <c r="L88" s="18"/>
      <c r="N88" s="18"/>
      <c r="O88" s="18"/>
      <c r="P88" s="18"/>
      <c r="Q88" s="18"/>
      <c r="R88" s="18"/>
      <c r="S88" s="18"/>
      <c r="T88" s="18"/>
      <c r="U88" s="18"/>
      <c r="V88" s="18"/>
      <c r="W88" s="18"/>
      <c r="X88" s="18"/>
      <c r="Y88" s="18"/>
    </row>
    <row r="89" spans="1:25" x14ac:dyDescent="0.4"/>
  </sheetData>
  <sortState xmlns:xlrd2="http://schemas.microsoft.com/office/spreadsheetml/2017/richdata2" ref="I55:J62">
    <sortCondition ref="J55:J62"/>
  </sortState>
  <phoneticPr fontId="3"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AA041-D853-446E-9410-ACB99642DCF5}">
  <sheetPr>
    <tabColor theme="1"/>
  </sheetPr>
  <dimension ref="A1"/>
  <sheetViews>
    <sheetView workbookViewId="0"/>
  </sheetViews>
  <sheetFormatPr defaultRowHeight="13.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EB70-FD52-441E-A90F-0EF8E4DC931D}">
  <sheetPr>
    <tabColor rgb="FFCCCCCE"/>
  </sheetPr>
  <dimension ref="A1:AW168"/>
  <sheetViews>
    <sheetView zoomScale="55" zoomScaleNormal="55" workbookViewId="0">
      <selection activeCell="A2" sqref="A2:XFD59"/>
    </sheetView>
  </sheetViews>
  <sheetFormatPr defaultColWidth="0" defaultRowHeight="13.15" zeroHeight="1" x14ac:dyDescent="0.4"/>
  <cols>
    <col min="1" max="1" width="2" style="38" customWidth="1"/>
    <col min="2" max="2" width="2.0625" style="38" customWidth="1"/>
    <col min="3" max="3" width="2.3125" style="38" customWidth="1"/>
    <col min="4" max="4" width="10.5625" style="51" customWidth="1"/>
    <col min="5" max="7" width="10.5625" style="38" customWidth="1"/>
    <col min="8" max="8" width="16.0625" style="38" customWidth="1"/>
    <col min="9" max="26" width="10.5625" style="38" customWidth="1"/>
    <col min="27" max="27" width="10.5625" style="52" customWidth="1"/>
    <col min="28" max="47" width="15.5625" style="38" customWidth="1"/>
    <col min="48" max="48" width="29.5" style="38" customWidth="1"/>
    <col min="49" max="49" width="8.5" style="38" customWidth="1"/>
    <col min="50" max="16384" width="8.5" style="38" hidden="1"/>
  </cols>
  <sheetData>
    <row r="1" spans="1:49" s="50" customFormat="1" ht="21" x14ac:dyDescent="0.65">
      <c r="A1" s="8" t="s">
        <v>84</v>
      </c>
      <c r="B1" s="47"/>
      <c r="C1" s="47"/>
      <c r="D1" s="48"/>
      <c r="E1" s="47"/>
      <c r="F1" s="47"/>
      <c r="G1" s="47"/>
      <c r="H1" s="47"/>
      <c r="I1" s="47"/>
      <c r="J1" s="47"/>
      <c r="K1" s="47"/>
      <c r="L1" s="47"/>
      <c r="M1" s="47"/>
      <c r="N1" s="47"/>
      <c r="O1" s="47"/>
      <c r="P1" s="47"/>
      <c r="Q1" s="47"/>
      <c r="R1" s="47"/>
      <c r="S1" s="47"/>
      <c r="T1" s="47"/>
      <c r="U1" s="47"/>
      <c r="V1" s="47"/>
      <c r="W1" s="47"/>
      <c r="X1" s="47"/>
      <c r="Y1" s="47"/>
      <c r="Z1" s="47"/>
      <c r="AA1" s="49"/>
      <c r="AB1" s="47"/>
      <c r="AC1" s="47"/>
      <c r="AD1" s="47"/>
      <c r="AE1" s="47"/>
      <c r="AF1" s="47"/>
      <c r="AG1" s="47"/>
      <c r="AH1" s="47"/>
      <c r="AI1" s="47"/>
      <c r="AJ1" s="47"/>
      <c r="AK1" s="47"/>
      <c r="AL1" s="47"/>
      <c r="AM1" s="47"/>
      <c r="AN1" s="47"/>
      <c r="AO1" s="47"/>
      <c r="AP1" s="47"/>
      <c r="AQ1" s="47"/>
      <c r="AR1" s="47"/>
      <c r="AS1" s="47"/>
      <c r="AT1" s="47"/>
      <c r="AU1" s="47"/>
      <c r="AV1" s="47"/>
    </row>
    <row r="2" spans="1:49" x14ac:dyDescent="0.4"/>
    <row r="3" spans="1:49" x14ac:dyDescent="0.4">
      <c r="D3" s="53" t="s">
        <v>85</v>
      </c>
      <c r="E3" s="41" t="s">
        <v>16</v>
      </c>
      <c r="F3" s="41" t="s">
        <v>86</v>
      </c>
      <c r="G3" s="41" t="s">
        <v>87</v>
      </c>
      <c r="H3" s="41" t="s">
        <v>17</v>
      </c>
      <c r="I3" s="41" t="s">
        <v>88</v>
      </c>
      <c r="J3" s="41" t="s">
        <v>89</v>
      </c>
      <c r="K3" s="41" t="s">
        <v>90</v>
      </c>
      <c r="L3" s="41" t="s">
        <v>91</v>
      </c>
      <c r="M3" s="41" t="s">
        <v>92</v>
      </c>
      <c r="N3" s="41" t="s">
        <v>93</v>
      </c>
      <c r="O3" s="41" t="s">
        <v>94</v>
      </c>
      <c r="P3" s="41" t="s">
        <v>95</v>
      </c>
      <c r="Q3" s="41" t="s">
        <v>96</v>
      </c>
      <c r="R3" s="41" t="s">
        <v>97</v>
      </c>
      <c r="S3" s="41" t="s">
        <v>98</v>
      </c>
      <c r="T3" s="41" t="s">
        <v>99</v>
      </c>
      <c r="U3" s="41" t="s">
        <v>100</v>
      </c>
      <c r="V3" s="41" t="s">
        <v>101</v>
      </c>
      <c r="W3" s="41" t="s">
        <v>102</v>
      </c>
      <c r="X3" s="41" t="s">
        <v>103</v>
      </c>
      <c r="Y3" s="54" t="s">
        <v>104</v>
      </c>
      <c r="Z3" s="54" t="s">
        <v>105</v>
      </c>
      <c r="AA3" s="54" t="s">
        <v>106</v>
      </c>
      <c r="AB3" s="41" t="s">
        <v>107</v>
      </c>
      <c r="AC3" s="41" t="s">
        <v>108</v>
      </c>
      <c r="AD3" s="41" t="s">
        <v>82</v>
      </c>
      <c r="AE3" s="41" t="s">
        <v>109</v>
      </c>
      <c r="AF3" s="41" t="s">
        <v>110</v>
      </c>
      <c r="AG3" s="41" t="s">
        <v>111</v>
      </c>
      <c r="AH3" s="41" t="s">
        <v>112</v>
      </c>
      <c r="AI3" s="41" t="s">
        <v>113</v>
      </c>
      <c r="AJ3" s="41" t="s">
        <v>114</v>
      </c>
      <c r="AK3" s="41" t="s">
        <v>115</v>
      </c>
      <c r="AL3" s="41" t="s">
        <v>116</v>
      </c>
      <c r="AM3" s="41" t="s">
        <v>117</v>
      </c>
      <c r="AN3" s="41" t="s">
        <v>118</v>
      </c>
      <c r="AO3" s="41" t="s">
        <v>119</v>
      </c>
      <c r="AP3" s="41" t="s">
        <v>120</v>
      </c>
      <c r="AQ3" s="41" t="s">
        <v>121</v>
      </c>
      <c r="AR3" s="41" t="s">
        <v>122</v>
      </c>
      <c r="AS3" s="41" t="s">
        <v>77</v>
      </c>
      <c r="AT3" s="41" t="s">
        <v>18</v>
      </c>
      <c r="AU3" s="41" t="s">
        <v>123</v>
      </c>
      <c r="AV3" s="41" t="s">
        <v>124</v>
      </c>
    </row>
    <row r="4" spans="1:49" x14ac:dyDescent="0.4">
      <c r="D4" s="51">
        <v>2018</v>
      </c>
      <c r="E4" s="38" t="s">
        <v>19</v>
      </c>
      <c r="F4" s="38">
        <v>1</v>
      </c>
      <c r="G4" s="38" t="s">
        <v>125</v>
      </c>
      <c r="H4" s="38" t="str">
        <f>_xlfn.CONCAT(D4:E4,G4)</f>
        <v>2018BSTGroup1</v>
      </c>
      <c r="I4" s="42">
        <f>INDEX(Allocation_output!$H$5:$Z$59,MATCH(Aggregation_real!$H4,Allocation_output!$D$5:$D$59,0),MATCH(Aggregation_real!I$3,Allocation_output!$H$4:$Z$4,0))*$F4</f>
        <v>0</v>
      </c>
      <c r="J4" s="42">
        <f>INDEX(Allocation_output!$H$5:$Z$59,MATCH(Aggregation_real!$H4,Allocation_output!$D$5:$D$59,0),MATCH(Aggregation_real!J$3,Allocation_output!$H$4:$Z$4,0))*$F4</f>
        <v>0</v>
      </c>
      <c r="K4" s="42">
        <f>INDEX(Allocation_output!$H$5:$Z$59,MATCH(Aggregation_real!$H4,Allocation_output!$D$5:$D$59,0),MATCH(Aggregation_real!K$3,Allocation_output!$H$4:$Z$4,0))*$F4</f>
        <v>0</v>
      </c>
      <c r="L4" s="42">
        <f>INDEX(Allocation_output!$H$5:$Z$59,MATCH(Aggregation_real!$H4,Allocation_output!$D$5:$D$59,0),MATCH(Aggregation_real!L$3,Allocation_output!$H$4:$Z$4,0))*$F4</f>
        <v>0</v>
      </c>
      <c r="M4" s="42">
        <f>INDEX(Allocation_output!$H$5:$Z$59,MATCH(Aggregation_real!$H4,Allocation_output!$D$5:$D$59,0),MATCH(Aggregation_real!M$3,Allocation_output!$H$4:$Z$4,0))*$F4</f>
        <v>0</v>
      </c>
      <c r="N4" s="42">
        <f>INDEX(Allocation_output!$H$5:$Z$59,MATCH(Aggregation_real!$H4,Allocation_output!$D$5:$D$59,0),MATCH(Aggregation_real!N$3,Allocation_output!$H$4:$Z$4,0))*$F4</f>
        <v>0</v>
      </c>
      <c r="O4" s="42">
        <f>INDEX(Allocation_output!$H$5:$Z$59,MATCH(Aggregation_real!$H4,Allocation_output!$D$5:$D$59,0),MATCH(Aggregation_real!O$3,Allocation_output!$H$4:$Z$4,0))*$F4</f>
        <v>0</v>
      </c>
      <c r="P4" s="42">
        <f>INDEX(Allocation_output!$H$5:$Z$59,MATCH(Aggregation_real!$H4,Allocation_output!$D$5:$D$59,0),MATCH(Aggregation_real!P$3,Allocation_output!$H$4:$Z$4,0))*$F4</f>
        <v>0</v>
      </c>
      <c r="Q4" s="42">
        <f>INDEX(Allocation_output!$H$5:$Z$59,MATCH(Aggregation_real!$H4,Allocation_output!$D$5:$D$59,0),MATCH(Aggregation_real!Q$3,Allocation_output!$H$4:$Z$4,0))*$F4</f>
        <v>0</v>
      </c>
      <c r="R4" s="42">
        <f>INDEX(Allocation_output!$H$5:$Z$59,MATCH(Aggregation_real!$H4,Allocation_output!$D$5:$D$59,0),MATCH(Aggregation_real!R$3,Allocation_output!$H$4:$Z$4,0))*$F4</f>
        <v>0</v>
      </c>
      <c r="S4" s="42">
        <f>INDEX(Allocation_output!$H$5:$Z$59,MATCH(Aggregation_real!$H4,Allocation_output!$D$5:$D$59,0),MATCH(Aggregation_real!S$3,Allocation_output!$H$4:$Z$4,0))*$F4</f>
        <v>0</v>
      </c>
      <c r="T4" s="42">
        <f>INDEX(Allocation_output!$H$5:$Z$59,MATCH(Aggregation_real!$H4,Allocation_output!$D$5:$D$59,0),MATCH(Aggregation_real!T$3,Allocation_output!$H$4:$Z$4,0))*$F4</f>
        <v>0</v>
      </c>
      <c r="U4" s="42">
        <f>INDEX(Allocation_output!$H$5:$Z$59,MATCH(Aggregation_real!$H4,Allocation_output!$D$5:$D$59,0),MATCH(Aggregation_real!U$3,Allocation_output!$H$4:$Z$4,0))*$F4</f>
        <v>0</v>
      </c>
      <c r="V4" s="42">
        <f>INDEX(Allocation_output!$H$5:$Z$59,MATCH(Aggregation_real!$H4,Allocation_output!$D$5:$D$59,0),MATCH(Aggregation_real!V$3,Allocation_output!$H$4:$Z$4,0))*$F4</f>
        <v>0</v>
      </c>
      <c r="W4" s="42">
        <f>INDEX(Allocation_output!$H$5:$Z$59,MATCH(Aggregation_real!$H4,Allocation_output!$D$5:$D$59,0),MATCH(Aggregation_real!W$3,Allocation_output!$H$4:$Z$4,0))*$F4</f>
        <v>0</v>
      </c>
      <c r="X4" s="42">
        <f>INDEX(Allocation_output!$H$5:$Z$59,MATCH(Aggregation_real!$H4,Allocation_output!$D$5:$D$59,0),MATCH(Aggregation_real!X$3,Allocation_output!$H$4:$Z$4,0))*$F4</f>
        <v>0</v>
      </c>
      <c r="Y4" s="42">
        <f>INDEX(Allocation_output!$H$5:$Z$59,MATCH(Aggregation_real!$H4,Allocation_output!$D$5:$D$59,0),MATCH(Aggregation_real!Y$3,Allocation_output!$H$4:$Z$4,0))*$F4</f>
        <v>0</v>
      </c>
      <c r="Z4" s="42">
        <f>INDEX(Allocation_output!$H$5:$Z$59,MATCH(Aggregation_real!$H4,Allocation_output!$D$5:$D$59,0),MATCH(Aggregation_real!Z$3,Allocation_output!$H$4:$Z$4,0))*$F4</f>
        <v>0</v>
      </c>
      <c r="AA4" s="55">
        <f>INDEX(Allocation_output!$H$5:$Z$59,MATCH(Aggregation_real!$H4,Allocation_output!$D$5:$D$59,0),MATCH(Aggregation_real!AA$3,Allocation_output!$H$4:$Z$4,0))*$F4</f>
        <v>0</v>
      </c>
      <c r="AB4" s="56" t="e">
        <f t="shared" ref="AB4:AB35" si="0">(I4*1000000)/$AA4</f>
        <v>#DIV/0!</v>
      </c>
      <c r="AC4" s="56" t="e">
        <f t="shared" ref="AC4:AC35" si="1">(J4*1000000)/$AA4</f>
        <v>#DIV/0!</v>
      </c>
      <c r="AD4" s="56" t="e">
        <f t="shared" ref="AD4:AD35" si="2">(K4*1000000)/$AA4</f>
        <v>#DIV/0!</v>
      </c>
      <c r="AE4" s="56" t="e">
        <f t="shared" ref="AE4:AE35" si="3">(L4*1000000)/$AA4</f>
        <v>#DIV/0!</v>
      </c>
      <c r="AF4" s="56" t="e">
        <f t="shared" ref="AF4:AF35" si="4">(M4*1000000)/$AA4</f>
        <v>#DIV/0!</v>
      </c>
      <c r="AG4" s="56" t="e">
        <f t="shared" ref="AG4:AG35" si="5">(N4*1000000)/$AA4</f>
        <v>#DIV/0!</v>
      </c>
      <c r="AH4" s="56" t="e">
        <f t="shared" ref="AH4:AH35" si="6">(O4*1000000)/$AA4</f>
        <v>#DIV/0!</v>
      </c>
      <c r="AI4" s="56" t="e">
        <f t="shared" ref="AI4:AI35" si="7">(P4*1000000)/$AA4</f>
        <v>#DIV/0!</v>
      </c>
      <c r="AJ4" s="56" t="e">
        <f t="shared" ref="AJ4:AJ35" si="8">(Q4*1000000)/$AA4</f>
        <v>#DIV/0!</v>
      </c>
      <c r="AK4" s="56" t="e">
        <f t="shared" ref="AK4:AK35" si="9">(R4*1000000)/$AA4</f>
        <v>#DIV/0!</v>
      </c>
      <c r="AL4" s="56" t="e">
        <f t="shared" ref="AL4:AL35" si="10">(S4*1000000)/$AA4</f>
        <v>#DIV/0!</v>
      </c>
      <c r="AM4" s="56" t="e">
        <f t="shared" ref="AM4:AM35" si="11">(T4*1000000)/$AA4</f>
        <v>#DIV/0!</v>
      </c>
      <c r="AN4" s="56" t="e">
        <f t="shared" ref="AN4:AN35" si="12">(U4*1000000)/$AA4</f>
        <v>#DIV/0!</v>
      </c>
      <c r="AO4" s="56" t="e">
        <f t="shared" ref="AO4:AO35" si="13">(V4*1000000)/$AA4</f>
        <v>#DIV/0!</v>
      </c>
      <c r="AP4" s="56" t="e">
        <f t="shared" ref="AP4:AP35" si="14">(W4*1000000)/$AA4</f>
        <v>#DIV/0!</v>
      </c>
      <c r="AQ4" s="56" t="e">
        <f t="shared" ref="AQ4:AQ35" si="15">(X4*1000000)/$AA4</f>
        <v>#DIV/0!</v>
      </c>
      <c r="AR4" s="56" t="e">
        <f t="shared" ref="AR4:AR35" si="16">(Y4*1000000)/$AA4</f>
        <v>#DIV/0!</v>
      </c>
      <c r="AS4" s="56" t="e">
        <f t="shared" ref="AS4:AS35" si="17">(Z4*1000000)/$AA4</f>
        <v>#DIV/0!</v>
      </c>
      <c r="AT4" s="56" t="e">
        <f>(SUM(I4:J4,L4:N4,R4,S4,U4,V4,W4,X4)*1000000)/$AA4</f>
        <v>#DIV/0!</v>
      </c>
      <c r="AU4" s="56" t="e">
        <f>(SUM(U4:X4)*1000000)/$AA4</f>
        <v>#DIV/0!</v>
      </c>
      <c r="AV4" s="56">
        <f>SUM(I4,J4,K4,L4,M4,R4,S4,T4,U4,V4,W4,X4)</f>
        <v>0</v>
      </c>
      <c r="AW4" s="57"/>
    </row>
    <row r="5" spans="1:49" x14ac:dyDescent="0.4">
      <c r="D5" s="51">
        <v>2019</v>
      </c>
      <c r="E5" s="38" t="s">
        <v>19</v>
      </c>
      <c r="F5" s="38">
        <v>1</v>
      </c>
      <c r="G5" s="38" t="s">
        <v>125</v>
      </c>
      <c r="H5" s="38" t="str">
        <f t="shared" ref="H5:H58" si="18">_xlfn.CONCAT(D5:E5,G5)</f>
        <v>2019BSTGroup1</v>
      </c>
      <c r="I5" s="42">
        <f>INDEX(Allocation_output!$H$5:$Z$59,MATCH(Aggregation_real!$H5,Allocation_output!$D$5:$D$59,0),MATCH(Aggregation_real!I$3,Allocation_output!$H$4:$Z$4,0))*$F5</f>
        <v>0</v>
      </c>
      <c r="J5" s="42">
        <f>INDEX(Allocation_output!$H$5:$Z$59,MATCH(Aggregation_real!$H5,Allocation_output!$D$5:$D$59,0),MATCH(Aggregation_real!J$3,Allocation_output!$H$4:$Z$4,0))*$F5</f>
        <v>0</v>
      </c>
      <c r="K5" s="42">
        <f>INDEX(Allocation_output!$H$5:$Z$59,MATCH(Aggregation_real!$H5,Allocation_output!$D$5:$D$59,0),MATCH(Aggregation_real!K$3,Allocation_output!$H$4:$Z$4,0))*$F5</f>
        <v>0</v>
      </c>
      <c r="L5" s="42">
        <f>INDEX(Allocation_output!$H$5:$Z$59,MATCH(Aggregation_real!$H5,Allocation_output!$D$5:$D$59,0),MATCH(Aggregation_real!L$3,Allocation_output!$H$4:$Z$4,0))*$F5</f>
        <v>0</v>
      </c>
      <c r="M5" s="42">
        <f>INDEX(Allocation_output!$H$5:$Z$59,MATCH(Aggregation_real!$H5,Allocation_output!$D$5:$D$59,0),MATCH(Aggregation_real!M$3,Allocation_output!$H$4:$Z$4,0))*$F5</f>
        <v>0</v>
      </c>
      <c r="N5" s="42">
        <f>INDEX(Allocation_output!$H$5:$Z$59,MATCH(Aggregation_real!$H5,Allocation_output!$D$5:$D$59,0),MATCH(Aggregation_real!N$3,Allocation_output!$H$4:$Z$4,0))*$F5</f>
        <v>0</v>
      </c>
      <c r="O5" s="42">
        <f>INDEX(Allocation_output!$H$5:$Z$59,MATCH(Aggregation_real!$H5,Allocation_output!$D$5:$D$59,0),MATCH(Aggregation_real!O$3,Allocation_output!$H$4:$Z$4,0))*$F5</f>
        <v>0</v>
      </c>
      <c r="P5" s="42">
        <f>INDEX(Allocation_output!$H$5:$Z$59,MATCH(Aggregation_real!$H5,Allocation_output!$D$5:$D$59,0),MATCH(Aggregation_real!P$3,Allocation_output!$H$4:$Z$4,0))*$F5</f>
        <v>0</v>
      </c>
      <c r="Q5" s="42">
        <f>INDEX(Allocation_output!$H$5:$Z$59,MATCH(Aggregation_real!$H5,Allocation_output!$D$5:$D$59,0),MATCH(Aggregation_real!Q$3,Allocation_output!$H$4:$Z$4,0))*$F5</f>
        <v>0</v>
      </c>
      <c r="R5" s="42">
        <f>INDEX(Allocation_output!$H$5:$Z$59,MATCH(Aggregation_real!$H5,Allocation_output!$D$5:$D$59,0),MATCH(Aggregation_real!R$3,Allocation_output!$H$4:$Z$4,0))*$F5</f>
        <v>0</v>
      </c>
      <c r="S5" s="42">
        <f>INDEX(Allocation_output!$H$5:$Z$59,MATCH(Aggregation_real!$H5,Allocation_output!$D$5:$D$59,0),MATCH(Aggregation_real!S$3,Allocation_output!$H$4:$Z$4,0))*$F5</f>
        <v>0</v>
      </c>
      <c r="T5" s="42">
        <f>INDEX(Allocation_output!$H$5:$Z$59,MATCH(Aggregation_real!$H5,Allocation_output!$D$5:$D$59,0),MATCH(Aggregation_real!T$3,Allocation_output!$H$4:$Z$4,0))*$F5</f>
        <v>0</v>
      </c>
      <c r="U5" s="42">
        <f>INDEX(Allocation_output!$H$5:$Z$59,MATCH(Aggregation_real!$H5,Allocation_output!$D$5:$D$59,0),MATCH(Aggregation_real!U$3,Allocation_output!$H$4:$Z$4,0))*$F5</f>
        <v>0</v>
      </c>
      <c r="V5" s="42">
        <f>INDEX(Allocation_output!$H$5:$Z$59,MATCH(Aggregation_real!$H5,Allocation_output!$D$5:$D$59,0),MATCH(Aggregation_real!V$3,Allocation_output!$H$4:$Z$4,0))*$F5</f>
        <v>0</v>
      </c>
      <c r="W5" s="42">
        <f>INDEX(Allocation_output!$H$5:$Z$59,MATCH(Aggregation_real!$H5,Allocation_output!$D$5:$D$59,0),MATCH(Aggregation_real!W$3,Allocation_output!$H$4:$Z$4,0))*$F5</f>
        <v>0</v>
      </c>
      <c r="X5" s="42">
        <f>INDEX(Allocation_output!$H$5:$Z$59,MATCH(Aggregation_real!$H5,Allocation_output!$D$5:$D$59,0),MATCH(Aggregation_real!X$3,Allocation_output!$H$4:$Z$4,0))*$F5</f>
        <v>0</v>
      </c>
      <c r="Y5" s="42">
        <f>INDEX(Allocation_output!$H$5:$Z$59,MATCH(Aggregation_real!$H5,Allocation_output!$D$5:$D$59,0),MATCH(Aggregation_real!Y$3,Allocation_output!$H$4:$Z$4,0))*$F5</f>
        <v>0</v>
      </c>
      <c r="Z5" s="42">
        <f>INDEX(Allocation_output!$H$5:$Z$59,MATCH(Aggregation_real!$H5,Allocation_output!$D$5:$D$59,0),MATCH(Aggregation_real!Z$3,Allocation_output!$H$4:$Z$4,0))*$F5</f>
        <v>0</v>
      </c>
      <c r="AA5" s="55">
        <f>INDEX(Allocation_output!$H$5:$Z$59,MATCH(Aggregation_real!$H5,Allocation_output!$D$5:$D$59,0),MATCH(Aggregation_real!AA$3,Allocation_output!$H$4:$Z$4,0))*$F5</f>
        <v>0</v>
      </c>
      <c r="AB5" s="56" t="e">
        <f t="shared" si="0"/>
        <v>#DIV/0!</v>
      </c>
      <c r="AC5" s="56" t="e">
        <f t="shared" si="1"/>
        <v>#DIV/0!</v>
      </c>
      <c r="AD5" s="56" t="e">
        <f t="shared" si="2"/>
        <v>#DIV/0!</v>
      </c>
      <c r="AE5" s="56" t="e">
        <f t="shared" si="3"/>
        <v>#DIV/0!</v>
      </c>
      <c r="AF5" s="56" t="e">
        <f t="shared" si="4"/>
        <v>#DIV/0!</v>
      </c>
      <c r="AG5" s="56" t="e">
        <f t="shared" si="5"/>
        <v>#DIV/0!</v>
      </c>
      <c r="AH5" s="56" t="e">
        <f t="shared" si="6"/>
        <v>#DIV/0!</v>
      </c>
      <c r="AI5" s="56" t="e">
        <f t="shared" si="7"/>
        <v>#DIV/0!</v>
      </c>
      <c r="AJ5" s="56" t="e">
        <f t="shared" si="8"/>
        <v>#DIV/0!</v>
      </c>
      <c r="AK5" s="56" t="e">
        <f t="shared" si="9"/>
        <v>#DIV/0!</v>
      </c>
      <c r="AL5" s="56" t="e">
        <f t="shared" si="10"/>
        <v>#DIV/0!</v>
      </c>
      <c r="AM5" s="56" t="e">
        <f t="shared" si="11"/>
        <v>#DIV/0!</v>
      </c>
      <c r="AN5" s="56" t="e">
        <f t="shared" si="12"/>
        <v>#DIV/0!</v>
      </c>
      <c r="AO5" s="56" t="e">
        <f t="shared" si="13"/>
        <v>#DIV/0!</v>
      </c>
      <c r="AP5" s="56" t="e">
        <f t="shared" si="14"/>
        <v>#DIV/0!</v>
      </c>
      <c r="AQ5" s="56" t="e">
        <f t="shared" si="15"/>
        <v>#DIV/0!</v>
      </c>
      <c r="AR5" s="56" t="e">
        <f t="shared" si="16"/>
        <v>#DIV/0!</v>
      </c>
      <c r="AS5" s="56" t="e">
        <f t="shared" si="17"/>
        <v>#DIV/0!</v>
      </c>
      <c r="AT5" s="56" t="e">
        <f t="shared" ref="AT5:AT35" si="19">(SUM(I5:J5,L5:N5,R5,S5,U5,V5,W5,X5)*1000000)/$AA5</f>
        <v>#DIV/0!</v>
      </c>
      <c r="AU5" s="56" t="e">
        <f t="shared" ref="AU5:AU36" si="20">(SUM(U5:W5)*1000000)/$AA5</f>
        <v>#DIV/0!</v>
      </c>
      <c r="AV5" s="56">
        <f t="shared" ref="AV5:AV35" si="21">SUM(I5,J5,K5,L5,M5,R5,S5,T5,U5,V5,W5,X5)</f>
        <v>0</v>
      </c>
      <c r="AW5" s="57"/>
    </row>
    <row r="6" spans="1:49" x14ac:dyDescent="0.4">
      <c r="D6" s="51">
        <v>2020</v>
      </c>
      <c r="E6" s="38" t="s">
        <v>19</v>
      </c>
      <c r="F6" s="38">
        <v>1</v>
      </c>
      <c r="G6" s="38" t="s">
        <v>125</v>
      </c>
      <c r="H6" s="38" t="str">
        <f t="shared" si="18"/>
        <v>2020BSTGroup1</v>
      </c>
      <c r="I6" s="42">
        <f>INDEX(Allocation_output!$H$5:$Z$59,MATCH(Aggregation_real!$H6,Allocation_output!$D$5:$D$59,0),MATCH(Aggregation_real!I$3,Allocation_output!$H$4:$Z$4,0))*$F6</f>
        <v>0</v>
      </c>
      <c r="J6" s="42">
        <f>INDEX(Allocation_output!$H$5:$Z$59,MATCH(Aggregation_real!$H6,Allocation_output!$D$5:$D$59,0),MATCH(Aggregation_real!J$3,Allocation_output!$H$4:$Z$4,0))*$F6</f>
        <v>0</v>
      </c>
      <c r="K6" s="42">
        <f>INDEX(Allocation_output!$H$5:$Z$59,MATCH(Aggregation_real!$H6,Allocation_output!$D$5:$D$59,0),MATCH(Aggregation_real!K$3,Allocation_output!$H$4:$Z$4,0))*$F6</f>
        <v>0</v>
      </c>
      <c r="L6" s="42">
        <f>INDEX(Allocation_output!$H$5:$Z$59,MATCH(Aggregation_real!$H6,Allocation_output!$D$5:$D$59,0),MATCH(Aggregation_real!L$3,Allocation_output!$H$4:$Z$4,0))*$F6</f>
        <v>0</v>
      </c>
      <c r="M6" s="42">
        <f>INDEX(Allocation_output!$H$5:$Z$59,MATCH(Aggregation_real!$H6,Allocation_output!$D$5:$D$59,0),MATCH(Aggregation_real!M$3,Allocation_output!$H$4:$Z$4,0))*$F6</f>
        <v>0</v>
      </c>
      <c r="N6" s="42">
        <f>INDEX(Allocation_output!$H$5:$Z$59,MATCH(Aggregation_real!$H6,Allocation_output!$D$5:$D$59,0),MATCH(Aggregation_real!N$3,Allocation_output!$H$4:$Z$4,0))*$F6</f>
        <v>0</v>
      </c>
      <c r="O6" s="42">
        <f>INDEX(Allocation_output!$H$5:$Z$59,MATCH(Aggregation_real!$H6,Allocation_output!$D$5:$D$59,0),MATCH(Aggregation_real!O$3,Allocation_output!$H$4:$Z$4,0))*$F6</f>
        <v>0</v>
      </c>
      <c r="P6" s="42">
        <f>INDEX(Allocation_output!$H$5:$Z$59,MATCH(Aggregation_real!$H6,Allocation_output!$D$5:$D$59,0),MATCH(Aggregation_real!P$3,Allocation_output!$H$4:$Z$4,0))*$F6</f>
        <v>0</v>
      </c>
      <c r="Q6" s="42">
        <f>INDEX(Allocation_output!$H$5:$Z$59,MATCH(Aggregation_real!$H6,Allocation_output!$D$5:$D$59,0),MATCH(Aggregation_real!Q$3,Allocation_output!$H$4:$Z$4,0))*$F6</f>
        <v>0</v>
      </c>
      <c r="R6" s="42">
        <f>INDEX(Allocation_output!$H$5:$Z$59,MATCH(Aggregation_real!$H6,Allocation_output!$D$5:$D$59,0),MATCH(Aggregation_real!R$3,Allocation_output!$H$4:$Z$4,0))*$F6</f>
        <v>0</v>
      </c>
      <c r="S6" s="42">
        <f>INDEX(Allocation_output!$H$5:$Z$59,MATCH(Aggregation_real!$H6,Allocation_output!$D$5:$D$59,0),MATCH(Aggregation_real!S$3,Allocation_output!$H$4:$Z$4,0))*$F6</f>
        <v>0</v>
      </c>
      <c r="T6" s="42">
        <f>INDEX(Allocation_output!$H$5:$Z$59,MATCH(Aggregation_real!$H6,Allocation_output!$D$5:$D$59,0),MATCH(Aggregation_real!T$3,Allocation_output!$H$4:$Z$4,0))*$F6</f>
        <v>0</v>
      </c>
      <c r="U6" s="42">
        <f>INDEX(Allocation_output!$H$5:$Z$59,MATCH(Aggregation_real!$H6,Allocation_output!$D$5:$D$59,0),MATCH(Aggregation_real!U$3,Allocation_output!$H$4:$Z$4,0))*$F6</f>
        <v>0</v>
      </c>
      <c r="V6" s="42">
        <f>INDEX(Allocation_output!$H$5:$Z$59,MATCH(Aggregation_real!$H6,Allocation_output!$D$5:$D$59,0),MATCH(Aggregation_real!V$3,Allocation_output!$H$4:$Z$4,0))*$F6</f>
        <v>0</v>
      </c>
      <c r="W6" s="42">
        <f>INDEX(Allocation_output!$H$5:$Z$59,MATCH(Aggregation_real!$H6,Allocation_output!$D$5:$D$59,0),MATCH(Aggregation_real!W$3,Allocation_output!$H$4:$Z$4,0))*$F6</f>
        <v>0</v>
      </c>
      <c r="X6" s="42">
        <f>INDEX(Allocation_output!$H$5:$Z$59,MATCH(Aggregation_real!$H6,Allocation_output!$D$5:$D$59,0),MATCH(Aggregation_real!X$3,Allocation_output!$H$4:$Z$4,0))*$F6</f>
        <v>0</v>
      </c>
      <c r="Y6" s="42">
        <f>INDEX(Allocation_output!$H$5:$Z$59,MATCH(Aggregation_real!$H6,Allocation_output!$D$5:$D$59,0),MATCH(Aggregation_real!Y$3,Allocation_output!$H$4:$Z$4,0))*$F6</f>
        <v>0</v>
      </c>
      <c r="Z6" s="42">
        <f>INDEX(Allocation_output!$H$5:$Z$59,MATCH(Aggregation_real!$H6,Allocation_output!$D$5:$D$59,0),MATCH(Aggregation_real!Z$3,Allocation_output!$H$4:$Z$4,0))*$F6</f>
        <v>0</v>
      </c>
      <c r="AA6" s="55">
        <f>INDEX(Allocation_output!$H$5:$Z$59,MATCH(Aggregation_real!$H6,Allocation_output!$D$5:$D$59,0),MATCH(Aggregation_real!AA$3,Allocation_output!$H$4:$Z$4,0))*$F6</f>
        <v>0</v>
      </c>
      <c r="AB6" s="56" t="e">
        <f t="shared" si="0"/>
        <v>#DIV/0!</v>
      </c>
      <c r="AC6" s="56" t="e">
        <f t="shared" si="1"/>
        <v>#DIV/0!</v>
      </c>
      <c r="AD6" s="56" t="e">
        <f t="shared" si="2"/>
        <v>#DIV/0!</v>
      </c>
      <c r="AE6" s="56" t="e">
        <f t="shared" si="3"/>
        <v>#DIV/0!</v>
      </c>
      <c r="AF6" s="56" t="e">
        <f t="shared" si="4"/>
        <v>#DIV/0!</v>
      </c>
      <c r="AG6" s="56" t="e">
        <f t="shared" si="5"/>
        <v>#DIV/0!</v>
      </c>
      <c r="AH6" s="56" t="e">
        <f t="shared" si="6"/>
        <v>#DIV/0!</v>
      </c>
      <c r="AI6" s="56" t="e">
        <f t="shared" si="7"/>
        <v>#DIV/0!</v>
      </c>
      <c r="AJ6" s="56" t="e">
        <f t="shared" si="8"/>
        <v>#DIV/0!</v>
      </c>
      <c r="AK6" s="56" t="e">
        <f t="shared" si="9"/>
        <v>#DIV/0!</v>
      </c>
      <c r="AL6" s="56" t="e">
        <f t="shared" si="10"/>
        <v>#DIV/0!</v>
      </c>
      <c r="AM6" s="56" t="e">
        <f t="shared" si="11"/>
        <v>#DIV/0!</v>
      </c>
      <c r="AN6" s="56" t="e">
        <f t="shared" si="12"/>
        <v>#DIV/0!</v>
      </c>
      <c r="AO6" s="56" t="e">
        <f t="shared" si="13"/>
        <v>#DIV/0!</v>
      </c>
      <c r="AP6" s="56" t="e">
        <f t="shared" si="14"/>
        <v>#DIV/0!</v>
      </c>
      <c r="AQ6" s="56" t="e">
        <f t="shared" si="15"/>
        <v>#DIV/0!</v>
      </c>
      <c r="AR6" s="56" t="e">
        <f t="shared" si="16"/>
        <v>#DIV/0!</v>
      </c>
      <c r="AS6" s="56" t="e">
        <f t="shared" si="17"/>
        <v>#DIV/0!</v>
      </c>
      <c r="AT6" s="56" t="e">
        <f t="shared" si="19"/>
        <v>#DIV/0!</v>
      </c>
      <c r="AU6" s="56" t="e">
        <f t="shared" si="20"/>
        <v>#DIV/0!</v>
      </c>
      <c r="AV6" s="56">
        <f t="shared" si="21"/>
        <v>0</v>
      </c>
      <c r="AW6" s="57"/>
    </row>
    <row r="7" spans="1:49" x14ac:dyDescent="0.4">
      <c r="D7" s="51">
        <v>2021</v>
      </c>
      <c r="E7" s="38" t="s">
        <v>19</v>
      </c>
      <c r="F7" s="38">
        <v>1</v>
      </c>
      <c r="G7" s="38" t="s">
        <v>125</v>
      </c>
      <c r="H7" s="38" t="str">
        <f t="shared" si="18"/>
        <v>2021BSTGroup1</v>
      </c>
      <c r="I7" s="42">
        <f>INDEX(Allocation_output!$H$5:$Z$59,MATCH(Aggregation_real!$H7,Allocation_output!$D$5:$D$59,0),MATCH(Aggregation_real!I$3,Allocation_output!$H$4:$Z$4,0))*$F7</f>
        <v>0</v>
      </c>
      <c r="J7" s="42">
        <f>INDEX(Allocation_output!$H$5:$Z$59,MATCH(Aggregation_real!$H7,Allocation_output!$D$5:$D$59,0),MATCH(Aggregation_real!J$3,Allocation_output!$H$4:$Z$4,0))*$F7</f>
        <v>0</v>
      </c>
      <c r="K7" s="42">
        <f>INDEX(Allocation_output!$H$5:$Z$59,MATCH(Aggregation_real!$H7,Allocation_output!$D$5:$D$59,0),MATCH(Aggregation_real!K$3,Allocation_output!$H$4:$Z$4,0))*$F7</f>
        <v>0</v>
      </c>
      <c r="L7" s="42">
        <f>INDEX(Allocation_output!$H$5:$Z$59,MATCH(Aggregation_real!$H7,Allocation_output!$D$5:$D$59,0),MATCH(Aggregation_real!L$3,Allocation_output!$H$4:$Z$4,0))*$F7</f>
        <v>0</v>
      </c>
      <c r="M7" s="42">
        <f>INDEX(Allocation_output!$H$5:$Z$59,MATCH(Aggregation_real!$H7,Allocation_output!$D$5:$D$59,0),MATCH(Aggregation_real!M$3,Allocation_output!$H$4:$Z$4,0))*$F7</f>
        <v>0</v>
      </c>
      <c r="N7" s="42">
        <f>INDEX(Allocation_output!$H$5:$Z$59,MATCH(Aggregation_real!$H7,Allocation_output!$D$5:$D$59,0),MATCH(Aggregation_real!N$3,Allocation_output!$H$4:$Z$4,0))*$F7</f>
        <v>0</v>
      </c>
      <c r="O7" s="42">
        <f>INDEX(Allocation_output!$H$5:$Z$59,MATCH(Aggregation_real!$H7,Allocation_output!$D$5:$D$59,0),MATCH(Aggregation_real!O$3,Allocation_output!$H$4:$Z$4,0))*$F7</f>
        <v>0</v>
      </c>
      <c r="P7" s="42">
        <f>INDEX(Allocation_output!$H$5:$Z$59,MATCH(Aggregation_real!$H7,Allocation_output!$D$5:$D$59,0),MATCH(Aggregation_real!P$3,Allocation_output!$H$4:$Z$4,0))*$F7</f>
        <v>0</v>
      </c>
      <c r="Q7" s="42">
        <f>INDEX(Allocation_output!$H$5:$Z$59,MATCH(Aggregation_real!$H7,Allocation_output!$D$5:$D$59,0),MATCH(Aggregation_real!Q$3,Allocation_output!$H$4:$Z$4,0))*$F7</f>
        <v>0</v>
      </c>
      <c r="R7" s="42">
        <f>INDEX(Allocation_output!$H$5:$Z$59,MATCH(Aggregation_real!$H7,Allocation_output!$D$5:$D$59,0),MATCH(Aggregation_real!R$3,Allocation_output!$H$4:$Z$4,0))*$F7</f>
        <v>0</v>
      </c>
      <c r="S7" s="42">
        <f>INDEX(Allocation_output!$H$5:$Z$59,MATCH(Aggregation_real!$H7,Allocation_output!$D$5:$D$59,0),MATCH(Aggregation_real!S$3,Allocation_output!$H$4:$Z$4,0))*$F7</f>
        <v>0</v>
      </c>
      <c r="T7" s="42">
        <f>INDEX(Allocation_output!$H$5:$Z$59,MATCH(Aggregation_real!$H7,Allocation_output!$D$5:$D$59,0),MATCH(Aggregation_real!T$3,Allocation_output!$H$4:$Z$4,0))*$F7</f>
        <v>0</v>
      </c>
      <c r="U7" s="42">
        <f>INDEX(Allocation_output!$H$5:$Z$59,MATCH(Aggregation_real!$H7,Allocation_output!$D$5:$D$59,0),MATCH(Aggregation_real!U$3,Allocation_output!$H$4:$Z$4,0))*$F7</f>
        <v>0</v>
      </c>
      <c r="V7" s="42">
        <f>INDEX(Allocation_output!$H$5:$Z$59,MATCH(Aggregation_real!$H7,Allocation_output!$D$5:$D$59,0),MATCH(Aggregation_real!V$3,Allocation_output!$H$4:$Z$4,0))*$F7</f>
        <v>0</v>
      </c>
      <c r="W7" s="42">
        <f>INDEX(Allocation_output!$H$5:$Z$59,MATCH(Aggregation_real!$H7,Allocation_output!$D$5:$D$59,0),MATCH(Aggregation_real!W$3,Allocation_output!$H$4:$Z$4,0))*$F7</f>
        <v>0</v>
      </c>
      <c r="X7" s="42">
        <f>INDEX(Allocation_output!$H$5:$Z$59,MATCH(Aggregation_real!$H7,Allocation_output!$D$5:$D$59,0),MATCH(Aggregation_real!X$3,Allocation_output!$H$4:$Z$4,0))*$F7</f>
        <v>0</v>
      </c>
      <c r="Y7" s="42">
        <f>INDEX(Allocation_output!$H$5:$Z$59,MATCH(Aggregation_real!$H7,Allocation_output!$D$5:$D$59,0),MATCH(Aggregation_real!Y$3,Allocation_output!$H$4:$Z$4,0))*$F7</f>
        <v>0</v>
      </c>
      <c r="Z7" s="42">
        <f>INDEX(Allocation_output!$H$5:$Z$59,MATCH(Aggregation_real!$H7,Allocation_output!$D$5:$D$59,0),MATCH(Aggregation_real!Z$3,Allocation_output!$H$4:$Z$4,0))*$F7</f>
        <v>0</v>
      </c>
      <c r="AA7" s="55">
        <f>INDEX(Allocation_output!$H$5:$Z$59,MATCH(Aggregation_real!$H7,Allocation_output!$D$5:$D$59,0),MATCH(Aggregation_real!AA$3,Allocation_output!$H$4:$Z$4,0))*$F7</f>
        <v>0</v>
      </c>
      <c r="AB7" s="56" t="e">
        <f t="shared" si="0"/>
        <v>#DIV/0!</v>
      </c>
      <c r="AC7" s="56" t="e">
        <f t="shared" si="1"/>
        <v>#DIV/0!</v>
      </c>
      <c r="AD7" s="56" t="e">
        <f t="shared" si="2"/>
        <v>#DIV/0!</v>
      </c>
      <c r="AE7" s="56" t="e">
        <f t="shared" si="3"/>
        <v>#DIV/0!</v>
      </c>
      <c r="AF7" s="56" t="e">
        <f t="shared" si="4"/>
        <v>#DIV/0!</v>
      </c>
      <c r="AG7" s="56" t="e">
        <f t="shared" si="5"/>
        <v>#DIV/0!</v>
      </c>
      <c r="AH7" s="56" t="e">
        <f t="shared" si="6"/>
        <v>#DIV/0!</v>
      </c>
      <c r="AI7" s="56" t="e">
        <f t="shared" si="7"/>
        <v>#DIV/0!</v>
      </c>
      <c r="AJ7" s="56" t="e">
        <f t="shared" si="8"/>
        <v>#DIV/0!</v>
      </c>
      <c r="AK7" s="56" t="e">
        <f t="shared" si="9"/>
        <v>#DIV/0!</v>
      </c>
      <c r="AL7" s="56" t="e">
        <f t="shared" si="10"/>
        <v>#DIV/0!</v>
      </c>
      <c r="AM7" s="56" t="e">
        <f t="shared" si="11"/>
        <v>#DIV/0!</v>
      </c>
      <c r="AN7" s="56" t="e">
        <f t="shared" si="12"/>
        <v>#DIV/0!</v>
      </c>
      <c r="AO7" s="56" t="e">
        <f t="shared" si="13"/>
        <v>#DIV/0!</v>
      </c>
      <c r="AP7" s="56" t="e">
        <f t="shared" si="14"/>
        <v>#DIV/0!</v>
      </c>
      <c r="AQ7" s="56" t="e">
        <f t="shared" si="15"/>
        <v>#DIV/0!</v>
      </c>
      <c r="AR7" s="56" t="e">
        <f t="shared" si="16"/>
        <v>#DIV/0!</v>
      </c>
      <c r="AS7" s="56" t="e">
        <f t="shared" si="17"/>
        <v>#DIV/0!</v>
      </c>
      <c r="AT7" s="56" t="e">
        <f t="shared" si="19"/>
        <v>#DIV/0!</v>
      </c>
      <c r="AU7" s="56" t="e">
        <f t="shared" si="20"/>
        <v>#DIV/0!</v>
      </c>
      <c r="AV7" s="56">
        <f t="shared" si="21"/>
        <v>0</v>
      </c>
      <c r="AW7" s="57"/>
    </row>
    <row r="8" spans="1:49" x14ac:dyDescent="0.4">
      <c r="D8" s="51">
        <v>2022</v>
      </c>
      <c r="E8" s="38" t="s">
        <v>19</v>
      </c>
      <c r="F8" s="38">
        <v>1</v>
      </c>
      <c r="G8" s="38" t="s">
        <v>125</v>
      </c>
      <c r="H8" s="38" t="str">
        <f t="shared" si="18"/>
        <v>2022BSTGroup1</v>
      </c>
      <c r="I8" s="42">
        <f>INDEX(Allocation_output!$H$5:$Z$59,MATCH(Aggregation_real!$H8,Allocation_output!$D$5:$D$59,0),MATCH(Aggregation_real!I$3,Allocation_output!$H$4:$Z$4,0))*$F8</f>
        <v>0</v>
      </c>
      <c r="J8" s="42">
        <f>INDEX(Allocation_output!$H$5:$Z$59,MATCH(Aggregation_real!$H8,Allocation_output!$D$5:$D$59,0),MATCH(Aggregation_real!J$3,Allocation_output!$H$4:$Z$4,0))*$F8</f>
        <v>0</v>
      </c>
      <c r="K8" s="42">
        <f>INDEX(Allocation_output!$H$5:$Z$59,MATCH(Aggregation_real!$H8,Allocation_output!$D$5:$D$59,0),MATCH(Aggregation_real!K$3,Allocation_output!$H$4:$Z$4,0))*$F8</f>
        <v>0</v>
      </c>
      <c r="L8" s="42">
        <f>INDEX(Allocation_output!$H$5:$Z$59,MATCH(Aggregation_real!$H8,Allocation_output!$D$5:$D$59,0),MATCH(Aggregation_real!L$3,Allocation_output!$H$4:$Z$4,0))*$F8</f>
        <v>0</v>
      </c>
      <c r="M8" s="42">
        <f>INDEX(Allocation_output!$H$5:$Z$59,MATCH(Aggregation_real!$H8,Allocation_output!$D$5:$D$59,0),MATCH(Aggregation_real!M$3,Allocation_output!$H$4:$Z$4,0))*$F8</f>
        <v>0</v>
      </c>
      <c r="N8" s="42">
        <f>INDEX(Allocation_output!$H$5:$Z$59,MATCH(Aggregation_real!$H8,Allocation_output!$D$5:$D$59,0),MATCH(Aggregation_real!N$3,Allocation_output!$H$4:$Z$4,0))*$F8</f>
        <v>0</v>
      </c>
      <c r="O8" s="42">
        <f>INDEX(Allocation_output!$H$5:$Z$59,MATCH(Aggregation_real!$H8,Allocation_output!$D$5:$D$59,0),MATCH(Aggregation_real!O$3,Allocation_output!$H$4:$Z$4,0))*$F8</f>
        <v>0</v>
      </c>
      <c r="P8" s="42">
        <f>INDEX(Allocation_output!$H$5:$Z$59,MATCH(Aggregation_real!$H8,Allocation_output!$D$5:$D$59,0),MATCH(Aggregation_real!P$3,Allocation_output!$H$4:$Z$4,0))*$F8</f>
        <v>0</v>
      </c>
      <c r="Q8" s="42">
        <f>INDEX(Allocation_output!$H$5:$Z$59,MATCH(Aggregation_real!$H8,Allocation_output!$D$5:$D$59,0),MATCH(Aggregation_real!Q$3,Allocation_output!$H$4:$Z$4,0))*$F8</f>
        <v>0</v>
      </c>
      <c r="R8" s="42">
        <f>INDEX(Allocation_output!$H$5:$Z$59,MATCH(Aggregation_real!$H8,Allocation_output!$D$5:$D$59,0),MATCH(Aggregation_real!R$3,Allocation_output!$H$4:$Z$4,0))*$F8</f>
        <v>0</v>
      </c>
      <c r="S8" s="42">
        <f>INDEX(Allocation_output!$H$5:$Z$59,MATCH(Aggregation_real!$H8,Allocation_output!$D$5:$D$59,0),MATCH(Aggregation_real!S$3,Allocation_output!$H$4:$Z$4,0))*$F8</f>
        <v>0</v>
      </c>
      <c r="T8" s="42">
        <f>INDEX(Allocation_output!$H$5:$Z$59,MATCH(Aggregation_real!$H8,Allocation_output!$D$5:$D$59,0),MATCH(Aggregation_real!T$3,Allocation_output!$H$4:$Z$4,0))*$F8</f>
        <v>0</v>
      </c>
      <c r="U8" s="42">
        <f>INDEX(Allocation_output!$H$5:$Z$59,MATCH(Aggregation_real!$H8,Allocation_output!$D$5:$D$59,0),MATCH(Aggregation_real!U$3,Allocation_output!$H$4:$Z$4,0))*$F8</f>
        <v>0</v>
      </c>
      <c r="V8" s="42">
        <f>INDEX(Allocation_output!$H$5:$Z$59,MATCH(Aggregation_real!$H8,Allocation_output!$D$5:$D$59,0),MATCH(Aggregation_real!V$3,Allocation_output!$H$4:$Z$4,0))*$F8</f>
        <v>0</v>
      </c>
      <c r="W8" s="42">
        <f>INDEX(Allocation_output!$H$5:$Z$59,MATCH(Aggregation_real!$H8,Allocation_output!$D$5:$D$59,0),MATCH(Aggregation_real!W$3,Allocation_output!$H$4:$Z$4,0))*$F8</f>
        <v>0</v>
      </c>
      <c r="X8" s="42">
        <f>INDEX(Allocation_output!$H$5:$Z$59,MATCH(Aggregation_real!$H8,Allocation_output!$D$5:$D$59,0),MATCH(Aggregation_real!X$3,Allocation_output!$H$4:$Z$4,0))*$F8</f>
        <v>0</v>
      </c>
      <c r="Y8" s="42">
        <f>INDEX(Allocation_output!$H$5:$Z$59,MATCH(Aggregation_real!$H8,Allocation_output!$D$5:$D$59,0),MATCH(Aggregation_real!Y$3,Allocation_output!$H$4:$Z$4,0))*$F8</f>
        <v>0</v>
      </c>
      <c r="Z8" s="42">
        <f>INDEX(Allocation_output!$H$5:$Z$59,MATCH(Aggregation_real!$H8,Allocation_output!$D$5:$D$59,0),MATCH(Aggregation_real!Z$3,Allocation_output!$H$4:$Z$4,0))*$F8</f>
        <v>0</v>
      </c>
      <c r="AA8" s="55">
        <f>INDEX(Allocation_output!$H$5:$Z$59,MATCH(Aggregation_real!$H8,Allocation_output!$D$5:$D$59,0),MATCH(Aggregation_real!AA$3,Allocation_output!$H$4:$Z$4,0))*$F8</f>
        <v>0</v>
      </c>
      <c r="AB8" s="56" t="e">
        <f t="shared" si="0"/>
        <v>#DIV/0!</v>
      </c>
      <c r="AC8" s="56" t="e">
        <f t="shared" si="1"/>
        <v>#DIV/0!</v>
      </c>
      <c r="AD8" s="56" t="e">
        <f t="shared" si="2"/>
        <v>#DIV/0!</v>
      </c>
      <c r="AE8" s="56" t="e">
        <f t="shared" si="3"/>
        <v>#DIV/0!</v>
      </c>
      <c r="AF8" s="56" t="e">
        <f t="shared" si="4"/>
        <v>#DIV/0!</v>
      </c>
      <c r="AG8" s="56" t="e">
        <f t="shared" si="5"/>
        <v>#DIV/0!</v>
      </c>
      <c r="AH8" s="56" t="e">
        <f t="shared" si="6"/>
        <v>#DIV/0!</v>
      </c>
      <c r="AI8" s="56" t="e">
        <f t="shared" si="7"/>
        <v>#DIV/0!</v>
      </c>
      <c r="AJ8" s="56" t="e">
        <f t="shared" si="8"/>
        <v>#DIV/0!</v>
      </c>
      <c r="AK8" s="56" t="e">
        <f t="shared" si="9"/>
        <v>#DIV/0!</v>
      </c>
      <c r="AL8" s="56" t="e">
        <f t="shared" si="10"/>
        <v>#DIV/0!</v>
      </c>
      <c r="AM8" s="56" t="e">
        <f t="shared" si="11"/>
        <v>#DIV/0!</v>
      </c>
      <c r="AN8" s="56" t="e">
        <f t="shared" si="12"/>
        <v>#DIV/0!</v>
      </c>
      <c r="AO8" s="56" t="e">
        <f t="shared" si="13"/>
        <v>#DIV/0!</v>
      </c>
      <c r="AP8" s="56" t="e">
        <f t="shared" si="14"/>
        <v>#DIV/0!</v>
      </c>
      <c r="AQ8" s="56" t="e">
        <f t="shared" si="15"/>
        <v>#DIV/0!</v>
      </c>
      <c r="AR8" s="56" t="e">
        <f t="shared" si="16"/>
        <v>#DIV/0!</v>
      </c>
      <c r="AS8" s="56" t="e">
        <f t="shared" si="17"/>
        <v>#DIV/0!</v>
      </c>
      <c r="AT8" s="56" t="e">
        <f t="shared" si="19"/>
        <v>#DIV/0!</v>
      </c>
      <c r="AU8" s="56" t="e">
        <f t="shared" si="20"/>
        <v>#DIV/0!</v>
      </c>
      <c r="AV8" s="56">
        <f t="shared" si="21"/>
        <v>0</v>
      </c>
      <c r="AW8" s="57"/>
    </row>
    <row r="9" spans="1:49" x14ac:dyDescent="0.4">
      <c r="D9" s="51">
        <v>2023</v>
      </c>
      <c r="E9" s="38" t="s">
        <v>19</v>
      </c>
      <c r="F9" s="38">
        <v>1</v>
      </c>
      <c r="G9" s="38" t="s">
        <v>125</v>
      </c>
      <c r="H9" s="38" t="str">
        <f t="shared" si="18"/>
        <v>2023BSTGroup1</v>
      </c>
      <c r="I9" s="42">
        <f>INDEX(Allocation_output!$H$5:$Z$59,MATCH(Aggregation_real!$H9,Allocation_output!$D$5:$D$59,0),MATCH(Aggregation_real!I$3,Allocation_output!$H$4:$Z$4,0))*$F9</f>
        <v>0</v>
      </c>
      <c r="J9" s="42">
        <f>INDEX(Allocation_output!$H$5:$Z$59,MATCH(Aggregation_real!$H9,Allocation_output!$D$5:$D$59,0),MATCH(Aggregation_real!J$3,Allocation_output!$H$4:$Z$4,0))*$F9</f>
        <v>0</v>
      </c>
      <c r="K9" s="42">
        <f>INDEX(Allocation_output!$H$5:$Z$59,MATCH(Aggregation_real!$H9,Allocation_output!$D$5:$D$59,0),MATCH(Aggregation_real!K$3,Allocation_output!$H$4:$Z$4,0))*$F9</f>
        <v>0</v>
      </c>
      <c r="L9" s="42">
        <f>INDEX(Allocation_output!$H$5:$Z$59,MATCH(Aggregation_real!$H9,Allocation_output!$D$5:$D$59,0),MATCH(Aggregation_real!L$3,Allocation_output!$H$4:$Z$4,0))*$F9</f>
        <v>0</v>
      </c>
      <c r="M9" s="42">
        <f>INDEX(Allocation_output!$H$5:$Z$59,MATCH(Aggregation_real!$H9,Allocation_output!$D$5:$D$59,0),MATCH(Aggregation_real!M$3,Allocation_output!$H$4:$Z$4,0))*$F9</f>
        <v>0</v>
      </c>
      <c r="N9" s="42">
        <f>INDEX(Allocation_output!$H$5:$Z$59,MATCH(Aggregation_real!$H9,Allocation_output!$D$5:$D$59,0),MATCH(Aggregation_real!N$3,Allocation_output!$H$4:$Z$4,0))*$F9</f>
        <v>0</v>
      </c>
      <c r="O9" s="42">
        <f>INDEX(Allocation_output!$H$5:$Z$59,MATCH(Aggregation_real!$H9,Allocation_output!$D$5:$D$59,0),MATCH(Aggregation_real!O$3,Allocation_output!$H$4:$Z$4,0))*$F9</f>
        <v>0</v>
      </c>
      <c r="P9" s="42">
        <f>INDEX(Allocation_output!$H$5:$Z$59,MATCH(Aggregation_real!$H9,Allocation_output!$D$5:$D$59,0),MATCH(Aggregation_real!P$3,Allocation_output!$H$4:$Z$4,0))*$F9</f>
        <v>0</v>
      </c>
      <c r="Q9" s="42">
        <f>INDEX(Allocation_output!$H$5:$Z$59,MATCH(Aggregation_real!$H9,Allocation_output!$D$5:$D$59,0),MATCH(Aggregation_real!Q$3,Allocation_output!$H$4:$Z$4,0))*$F9</f>
        <v>0</v>
      </c>
      <c r="R9" s="42">
        <f>INDEX(Allocation_output!$H$5:$Z$59,MATCH(Aggregation_real!$H9,Allocation_output!$D$5:$D$59,0),MATCH(Aggregation_real!R$3,Allocation_output!$H$4:$Z$4,0))*$F9</f>
        <v>0</v>
      </c>
      <c r="S9" s="42">
        <f>INDEX(Allocation_output!$H$5:$Z$59,MATCH(Aggregation_real!$H9,Allocation_output!$D$5:$D$59,0),MATCH(Aggregation_real!S$3,Allocation_output!$H$4:$Z$4,0))*$F9</f>
        <v>0</v>
      </c>
      <c r="T9" s="42">
        <f>INDEX(Allocation_output!$H$5:$Z$59,MATCH(Aggregation_real!$H9,Allocation_output!$D$5:$D$59,0),MATCH(Aggregation_real!T$3,Allocation_output!$H$4:$Z$4,0))*$F9</f>
        <v>0</v>
      </c>
      <c r="U9" s="42">
        <f>INDEX(Allocation_output!$H$5:$Z$59,MATCH(Aggregation_real!$H9,Allocation_output!$D$5:$D$59,0),MATCH(Aggregation_real!U$3,Allocation_output!$H$4:$Z$4,0))*$F9</f>
        <v>0</v>
      </c>
      <c r="V9" s="42">
        <f>INDEX(Allocation_output!$H$5:$Z$59,MATCH(Aggregation_real!$H9,Allocation_output!$D$5:$D$59,0),MATCH(Aggregation_real!V$3,Allocation_output!$H$4:$Z$4,0))*$F9</f>
        <v>0</v>
      </c>
      <c r="W9" s="42">
        <f>INDEX(Allocation_output!$H$5:$Z$59,MATCH(Aggregation_real!$H9,Allocation_output!$D$5:$D$59,0),MATCH(Aggregation_real!W$3,Allocation_output!$H$4:$Z$4,0))*$F9</f>
        <v>0</v>
      </c>
      <c r="X9" s="42">
        <f>INDEX(Allocation_output!$H$5:$Z$59,MATCH(Aggregation_real!$H9,Allocation_output!$D$5:$D$59,0),MATCH(Aggregation_real!X$3,Allocation_output!$H$4:$Z$4,0))*$F9</f>
        <v>0</v>
      </c>
      <c r="Y9" s="42">
        <f>INDEX(Allocation_output!$H$5:$Z$59,MATCH(Aggregation_real!$H9,Allocation_output!$D$5:$D$59,0),MATCH(Aggregation_real!Y$3,Allocation_output!$H$4:$Z$4,0))*$F9</f>
        <v>0</v>
      </c>
      <c r="Z9" s="42">
        <f>INDEX(Allocation_output!$H$5:$Z$59,MATCH(Aggregation_real!$H9,Allocation_output!$D$5:$D$59,0),MATCH(Aggregation_real!Z$3,Allocation_output!$H$4:$Z$4,0))*$F9</f>
        <v>0</v>
      </c>
      <c r="AA9" s="55">
        <f>INDEX(Allocation_output!$H$5:$Z$59,MATCH(Aggregation_real!$H9,Allocation_output!$D$5:$D$59,0),MATCH(Aggregation_real!AA$3,Allocation_output!$H$4:$Z$4,0))*$F9</f>
        <v>0</v>
      </c>
      <c r="AB9" s="56" t="e">
        <f t="shared" si="0"/>
        <v>#DIV/0!</v>
      </c>
      <c r="AC9" s="56" t="e">
        <f t="shared" si="1"/>
        <v>#DIV/0!</v>
      </c>
      <c r="AD9" s="56" t="e">
        <f t="shared" si="2"/>
        <v>#DIV/0!</v>
      </c>
      <c r="AE9" s="56" t="e">
        <f t="shared" si="3"/>
        <v>#DIV/0!</v>
      </c>
      <c r="AF9" s="56" t="e">
        <f t="shared" si="4"/>
        <v>#DIV/0!</v>
      </c>
      <c r="AG9" s="56" t="e">
        <f t="shared" si="5"/>
        <v>#DIV/0!</v>
      </c>
      <c r="AH9" s="56" t="e">
        <f t="shared" si="6"/>
        <v>#DIV/0!</v>
      </c>
      <c r="AI9" s="56" t="e">
        <f t="shared" si="7"/>
        <v>#DIV/0!</v>
      </c>
      <c r="AJ9" s="56" t="e">
        <f t="shared" si="8"/>
        <v>#DIV/0!</v>
      </c>
      <c r="AK9" s="56" t="e">
        <f t="shared" si="9"/>
        <v>#DIV/0!</v>
      </c>
      <c r="AL9" s="56" t="e">
        <f t="shared" si="10"/>
        <v>#DIV/0!</v>
      </c>
      <c r="AM9" s="56" t="e">
        <f t="shared" si="11"/>
        <v>#DIV/0!</v>
      </c>
      <c r="AN9" s="56" t="e">
        <f t="shared" si="12"/>
        <v>#DIV/0!</v>
      </c>
      <c r="AO9" s="56" t="e">
        <f t="shared" si="13"/>
        <v>#DIV/0!</v>
      </c>
      <c r="AP9" s="56" t="e">
        <f t="shared" si="14"/>
        <v>#DIV/0!</v>
      </c>
      <c r="AQ9" s="56" t="e">
        <f t="shared" si="15"/>
        <v>#DIV/0!</v>
      </c>
      <c r="AR9" s="56" t="e">
        <f t="shared" si="16"/>
        <v>#DIV/0!</v>
      </c>
      <c r="AS9" s="56" t="e">
        <f t="shared" si="17"/>
        <v>#DIV/0!</v>
      </c>
      <c r="AT9" s="56" t="e">
        <f t="shared" si="19"/>
        <v>#DIV/0!</v>
      </c>
      <c r="AU9" s="56" t="e">
        <f t="shared" si="20"/>
        <v>#DIV/0!</v>
      </c>
      <c r="AV9" s="56">
        <f t="shared" si="21"/>
        <v>0</v>
      </c>
      <c r="AW9" s="57"/>
    </row>
    <row r="10" spans="1:49" x14ac:dyDescent="0.4">
      <c r="D10" s="51">
        <v>2027</v>
      </c>
      <c r="E10" s="38" t="s">
        <v>19</v>
      </c>
      <c r="F10" s="38">
        <v>1</v>
      </c>
      <c r="G10" s="38" t="s">
        <v>125</v>
      </c>
      <c r="H10" s="38" t="str">
        <f t="shared" si="18"/>
        <v>2027BSTGroup1</v>
      </c>
      <c r="I10" s="42">
        <f>INDEX(Allocation_output!$H$5:$Z$59,MATCH(Aggregation_real!$H10,Allocation_output!$D$5:$D$59,0),MATCH(Aggregation_real!I$3,Allocation_output!$H$4:$Z$4,0))*$F10</f>
        <v>0</v>
      </c>
      <c r="J10" s="42">
        <f>INDEX(Allocation_output!$H$5:$Z$59,MATCH(Aggregation_real!$H10,Allocation_output!$D$5:$D$59,0),MATCH(Aggregation_real!J$3,Allocation_output!$H$4:$Z$4,0))*$F10</f>
        <v>0</v>
      </c>
      <c r="K10" s="42">
        <f>INDEX(Allocation_output!$H$5:$Z$59,MATCH(Aggregation_real!$H10,Allocation_output!$D$5:$D$59,0),MATCH(Aggregation_real!K$3,Allocation_output!$H$4:$Z$4,0))*$F10</f>
        <v>0</v>
      </c>
      <c r="L10" s="42">
        <f>INDEX(Allocation_output!$H$5:$Z$59,MATCH(Aggregation_real!$H10,Allocation_output!$D$5:$D$59,0),MATCH(Aggregation_real!L$3,Allocation_output!$H$4:$Z$4,0))*$F10</f>
        <v>0</v>
      </c>
      <c r="M10" s="42">
        <f>INDEX(Allocation_output!$H$5:$Z$59,MATCH(Aggregation_real!$H10,Allocation_output!$D$5:$D$59,0),MATCH(Aggregation_real!M$3,Allocation_output!$H$4:$Z$4,0))*$F10</f>
        <v>0</v>
      </c>
      <c r="N10" s="42">
        <f>INDEX(Allocation_output!$H$5:$Z$59,MATCH(Aggregation_real!$H10,Allocation_output!$D$5:$D$59,0),MATCH(Aggregation_real!N$3,Allocation_output!$H$4:$Z$4,0))*$F10</f>
        <v>0</v>
      </c>
      <c r="O10" s="42">
        <f>INDEX(Allocation_output!$H$5:$Z$59,MATCH(Aggregation_real!$H10,Allocation_output!$D$5:$D$59,0),MATCH(Aggregation_real!O$3,Allocation_output!$H$4:$Z$4,0))*$F10</f>
        <v>0</v>
      </c>
      <c r="P10" s="42">
        <f>INDEX(Allocation_output!$H$5:$Z$59,MATCH(Aggregation_real!$H10,Allocation_output!$D$5:$D$59,0),MATCH(Aggregation_real!P$3,Allocation_output!$H$4:$Z$4,0))*$F10</f>
        <v>0</v>
      </c>
      <c r="Q10" s="42">
        <f>INDEX(Allocation_output!$H$5:$Z$59,MATCH(Aggregation_real!$H10,Allocation_output!$D$5:$D$59,0),MATCH(Aggregation_real!Q$3,Allocation_output!$H$4:$Z$4,0))*$F10</f>
        <v>0</v>
      </c>
      <c r="R10" s="42">
        <f>INDEX(Allocation_output!$H$5:$Z$59,MATCH(Aggregation_real!$H10,Allocation_output!$D$5:$D$59,0),MATCH(Aggregation_real!R$3,Allocation_output!$H$4:$Z$4,0))*$F10</f>
        <v>0</v>
      </c>
      <c r="S10" s="42">
        <f>INDEX(Allocation_output!$H$5:$Z$59,MATCH(Aggregation_real!$H10,Allocation_output!$D$5:$D$59,0),MATCH(Aggregation_real!S$3,Allocation_output!$H$4:$Z$4,0))*$F10</f>
        <v>0</v>
      </c>
      <c r="T10" s="42">
        <f>INDEX(Allocation_output!$H$5:$Z$59,MATCH(Aggregation_real!$H10,Allocation_output!$D$5:$D$59,0),MATCH(Aggregation_real!T$3,Allocation_output!$H$4:$Z$4,0))*$F10</f>
        <v>0</v>
      </c>
      <c r="U10" s="42">
        <f>INDEX(Allocation_output!$H$5:$Z$59,MATCH(Aggregation_real!$H10,Allocation_output!$D$5:$D$59,0),MATCH(Aggregation_real!U$3,Allocation_output!$H$4:$Z$4,0))*$F10</f>
        <v>0</v>
      </c>
      <c r="V10" s="42">
        <f>INDEX(Allocation_output!$H$5:$Z$59,MATCH(Aggregation_real!$H10,Allocation_output!$D$5:$D$59,0),MATCH(Aggregation_real!V$3,Allocation_output!$H$4:$Z$4,0))*$F10</f>
        <v>0</v>
      </c>
      <c r="W10" s="42">
        <f>INDEX(Allocation_output!$H$5:$Z$59,MATCH(Aggregation_real!$H10,Allocation_output!$D$5:$D$59,0),MATCH(Aggregation_real!W$3,Allocation_output!$H$4:$Z$4,0))*$F10</f>
        <v>0</v>
      </c>
      <c r="X10" s="42">
        <f>INDEX(Allocation_output!$H$5:$Z$59,MATCH(Aggregation_real!$H10,Allocation_output!$D$5:$D$59,0),MATCH(Aggregation_real!X$3,Allocation_output!$H$4:$Z$4,0))*$F10</f>
        <v>0</v>
      </c>
      <c r="Y10" s="42">
        <f>INDEX(Allocation_output!$H$5:$Z$59,MATCH(Aggregation_real!$H10,Allocation_output!$D$5:$D$59,0),MATCH(Aggregation_real!Y$3,Allocation_output!$H$4:$Z$4,0))*$F10</f>
        <v>0</v>
      </c>
      <c r="Z10" s="42">
        <f>INDEX(Allocation_output!$H$5:$Z$59,MATCH(Aggregation_real!$H10,Allocation_output!$D$5:$D$59,0),MATCH(Aggregation_real!Z$3,Allocation_output!$H$4:$Z$4,0))*$F10</f>
        <v>0</v>
      </c>
      <c r="AA10" s="55">
        <f>INDEX(Allocation_output!$H$5:$Z$59,MATCH(Aggregation_real!$H10,Allocation_output!$D$5:$D$59,0),MATCH(Aggregation_real!AA$3,Allocation_output!$H$4:$Z$4,0))*$F10</f>
        <v>0</v>
      </c>
      <c r="AB10" s="56" t="e">
        <f t="shared" si="0"/>
        <v>#DIV/0!</v>
      </c>
      <c r="AC10" s="56" t="e">
        <f t="shared" si="1"/>
        <v>#DIV/0!</v>
      </c>
      <c r="AD10" s="56" t="e">
        <f t="shared" si="2"/>
        <v>#DIV/0!</v>
      </c>
      <c r="AE10" s="56" t="e">
        <f t="shared" si="3"/>
        <v>#DIV/0!</v>
      </c>
      <c r="AF10" s="56" t="e">
        <f t="shared" si="4"/>
        <v>#DIV/0!</v>
      </c>
      <c r="AG10" s="56" t="e">
        <f t="shared" si="5"/>
        <v>#DIV/0!</v>
      </c>
      <c r="AH10" s="56" t="e">
        <f t="shared" si="6"/>
        <v>#DIV/0!</v>
      </c>
      <c r="AI10" s="56" t="e">
        <f t="shared" si="7"/>
        <v>#DIV/0!</v>
      </c>
      <c r="AJ10" s="56" t="e">
        <f t="shared" si="8"/>
        <v>#DIV/0!</v>
      </c>
      <c r="AK10" s="56" t="e">
        <f t="shared" si="9"/>
        <v>#DIV/0!</v>
      </c>
      <c r="AL10" s="56" t="e">
        <f t="shared" si="10"/>
        <v>#DIV/0!</v>
      </c>
      <c r="AM10" s="56" t="e">
        <f t="shared" si="11"/>
        <v>#DIV/0!</v>
      </c>
      <c r="AN10" s="56" t="e">
        <f t="shared" si="12"/>
        <v>#DIV/0!</v>
      </c>
      <c r="AO10" s="56" t="e">
        <f t="shared" si="13"/>
        <v>#DIV/0!</v>
      </c>
      <c r="AP10" s="56" t="e">
        <f t="shared" si="14"/>
        <v>#DIV/0!</v>
      </c>
      <c r="AQ10" s="56" t="e">
        <f t="shared" si="15"/>
        <v>#DIV/0!</v>
      </c>
      <c r="AR10" s="56" t="e">
        <f t="shared" si="16"/>
        <v>#DIV/0!</v>
      </c>
      <c r="AS10" s="56" t="e">
        <f t="shared" si="17"/>
        <v>#DIV/0!</v>
      </c>
      <c r="AT10" s="56" t="e">
        <f t="shared" si="19"/>
        <v>#DIV/0!</v>
      </c>
      <c r="AU10" s="56" t="e">
        <f t="shared" si="20"/>
        <v>#DIV/0!</v>
      </c>
      <c r="AV10" s="56">
        <f t="shared" si="21"/>
        <v>0</v>
      </c>
      <c r="AW10" s="57"/>
    </row>
    <row r="11" spans="1:49" x14ac:dyDescent="0.4">
      <c r="D11" s="51">
        <v>2018</v>
      </c>
      <c r="E11" s="38" t="s">
        <v>25</v>
      </c>
      <c r="F11" s="38">
        <v>1</v>
      </c>
      <c r="G11" s="38" t="s">
        <v>125</v>
      </c>
      <c r="H11" s="38" t="str">
        <f t="shared" si="18"/>
        <v>2018CASGroup1</v>
      </c>
      <c r="I11" s="42">
        <f>INDEX(Allocation_output!$H$5:$Z$59,MATCH(Aggregation_real!$H11,Allocation_output!$D$5:$D$59,0),MATCH(Aggregation_real!I$3,Allocation_output!$H$4:$Z$4,0))*$F11</f>
        <v>0</v>
      </c>
      <c r="J11" s="42">
        <f>INDEX(Allocation_output!$H$5:$Z$59,MATCH(Aggregation_real!$H11,Allocation_output!$D$5:$D$59,0),MATCH(Aggregation_real!J$3,Allocation_output!$H$4:$Z$4,0))*$F11</f>
        <v>0</v>
      </c>
      <c r="K11" s="42">
        <f>INDEX(Allocation_output!$H$5:$Z$59,MATCH(Aggregation_real!$H11,Allocation_output!$D$5:$D$59,0),MATCH(Aggregation_real!K$3,Allocation_output!$H$4:$Z$4,0))*$F11</f>
        <v>0</v>
      </c>
      <c r="L11" s="42">
        <f>INDEX(Allocation_output!$H$5:$Z$59,MATCH(Aggregation_real!$H11,Allocation_output!$D$5:$D$59,0),MATCH(Aggregation_real!L$3,Allocation_output!$H$4:$Z$4,0))*$F11</f>
        <v>0</v>
      </c>
      <c r="M11" s="42">
        <f>INDEX(Allocation_output!$H$5:$Z$59,MATCH(Aggregation_real!$H11,Allocation_output!$D$5:$D$59,0),MATCH(Aggregation_real!M$3,Allocation_output!$H$4:$Z$4,0))*$F11</f>
        <v>0</v>
      </c>
      <c r="N11" s="42">
        <f>INDEX(Allocation_output!$H$5:$Z$59,MATCH(Aggregation_real!$H11,Allocation_output!$D$5:$D$59,0),MATCH(Aggregation_real!N$3,Allocation_output!$H$4:$Z$4,0))*$F11</f>
        <v>0</v>
      </c>
      <c r="O11" s="42">
        <f>INDEX(Allocation_output!$H$5:$Z$59,MATCH(Aggregation_real!$H11,Allocation_output!$D$5:$D$59,0),MATCH(Aggregation_real!O$3,Allocation_output!$H$4:$Z$4,0))*$F11</f>
        <v>0</v>
      </c>
      <c r="P11" s="42">
        <f>INDEX(Allocation_output!$H$5:$Z$59,MATCH(Aggregation_real!$H11,Allocation_output!$D$5:$D$59,0),MATCH(Aggregation_real!P$3,Allocation_output!$H$4:$Z$4,0))*$F11</f>
        <v>0</v>
      </c>
      <c r="Q11" s="42">
        <f>INDEX(Allocation_output!$H$5:$Z$59,MATCH(Aggregation_real!$H11,Allocation_output!$D$5:$D$59,0),MATCH(Aggregation_real!Q$3,Allocation_output!$H$4:$Z$4,0))*$F11</f>
        <v>0</v>
      </c>
      <c r="R11" s="42">
        <f>INDEX(Allocation_output!$H$5:$Z$59,MATCH(Aggregation_real!$H11,Allocation_output!$D$5:$D$59,0),MATCH(Aggregation_real!R$3,Allocation_output!$H$4:$Z$4,0))*$F11</f>
        <v>0</v>
      </c>
      <c r="S11" s="42">
        <f>INDEX(Allocation_output!$H$5:$Z$59,MATCH(Aggregation_real!$H11,Allocation_output!$D$5:$D$59,0),MATCH(Aggregation_real!S$3,Allocation_output!$H$4:$Z$4,0))*$F11</f>
        <v>0</v>
      </c>
      <c r="T11" s="42">
        <f>INDEX(Allocation_output!$H$5:$Z$59,MATCH(Aggregation_real!$H11,Allocation_output!$D$5:$D$59,0),MATCH(Aggregation_real!T$3,Allocation_output!$H$4:$Z$4,0))*$F11</f>
        <v>0</v>
      </c>
      <c r="U11" s="42">
        <f>INDEX(Allocation_output!$H$5:$Z$59,MATCH(Aggregation_real!$H11,Allocation_output!$D$5:$D$59,0),MATCH(Aggregation_real!U$3,Allocation_output!$H$4:$Z$4,0))*$F11</f>
        <v>0</v>
      </c>
      <c r="V11" s="42">
        <f>INDEX(Allocation_output!$H$5:$Z$59,MATCH(Aggregation_real!$H11,Allocation_output!$D$5:$D$59,0),MATCH(Aggregation_real!V$3,Allocation_output!$H$4:$Z$4,0))*$F11</f>
        <v>0</v>
      </c>
      <c r="W11" s="42">
        <f>INDEX(Allocation_output!$H$5:$Z$59,MATCH(Aggregation_real!$H11,Allocation_output!$D$5:$D$59,0),MATCH(Aggregation_real!W$3,Allocation_output!$H$4:$Z$4,0))*$F11</f>
        <v>0</v>
      </c>
      <c r="X11" s="42">
        <f>INDEX(Allocation_output!$H$5:$Z$59,MATCH(Aggregation_real!$H11,Allocation_output!$D$5:$D$59,0),MATCH(Aggregation_real!X$3,Allocation_output!$H$4:$Z$4,0))*$F11</f>
        <v>0</v>
      </c>
      <c r="Y11" s="42">
        <f>INDEX(Allocation_output!$H$5:$Z$59,MATCH(Aggregation_real!$H11,Allocation_output!$D$5:$D$59,0),MATCH(Aggregation_real!Y$3,Allocation_output!$H$4:$Z$4,0))*$F11</f>
        <v>0</v>
      </c>
      <c r="Z11" s="42">
        <f>INDEX(Allocation_output!$H$5:$Z$59,MATCH(Aggregation_real!$H11,Allocation_output!$D$5:$D$59,0),MATCH(Aggregation_real!Z$3,Allocation_output!$H$4:$Z$4,0))*$F11</f>
        <v>0</v>
      </c>
      <c r="AA11" s="55">
        <f>INDEX(Allocation_output!$H$5:$Z$59,MATCH(Aggregation_real!$H11,Allocation_output!$D$5:$D$59,0),MATCH(Aggregation_real!AA$3,Allocation_output!$H$4:$Z$4,0))*$F11</f>
        <v>0</v>
      </c>
      <c r="AB11" s="56" t="e">
        <f t="shared" si="0"/>
        <v>#DIV/0!</v>
      </c>
      <c r="AC11" s="56" t="e">
        <f t="shared" si="1"/>
        <v>#DIV/0!</v>
      </c>
      <c r="AD11" s="56" t="e">
        <f t="shared" si="2"/>
        <v>#DIV/0!</v>
      </c>
      <c r="AE11" s="56" t="e">
        <f t="shared" si="3"/>
        <v>#DIV/0!</v>
      </c>
      <c r="AF11" s="56" t="e">
        <f t="shared" si="4"/>
        <v>#DIV/0!</v>
      </c>
      <c r="AG11" s="56" t="e">
        <f t="shared" si="5"/>
        <v>#DIV/0!</v>
      </c>
      <c r="AH11" s="56" t="e">
        <f t="shared" si="6"/>
        <v>#DIV/0!</v>
      </c>
      <c r="AI11" s="56" t="e">
        <f t="shared" si="7"/>
        <v>#DIV/0!</v>
      </c>
      <c r="AJ11" s="56" t="e">
        <f t="shared" si="8"/>
        <v>#DIV/0!</v>
      </c>
      <c r="AK11" s="56" t="e">
        <f t="shared" si="9"/>
        <v>#DIV/0!</v>
      </c>
      <c r="AL11" s="56" t="e">
        <f t="shared" si="10"/>
        <v>#DIV/0!</v>
      </c>
      <c r="AM11" s="56" t="e">
        <f t="shared" si="11"/>
        <v>#DIV/0!</v>
      </c>
      <c r="AN11" s="56" t="e">
        <f t="shared" si="12"/>
        <v>#DIV/0!</v>
      </c>
      <c r="AO11" s="56" t="e">
        <f t="shared" si="13"/>
        <v>#DIV/0!</v>
      </c>
      <c r="AP11" s="56" t="e">
        <f t="shared" si="14"/>
        <v>#DIV/0!</v>
      </c>
      <c r="AQ11" s="56" t="e">
        <f t="shared" si="15"/>
        <v>#DIV/0!</v>
      </c>
      <c r="AR11" s="56" t="e">
        <f t="shared" si="16"/>
        <v>#DIV/0!</v>
      </c>
      <c r="AS11" s="56" t="e">
        <f t="shared" si="17"/>
        <v>#DIV/0!</v>
      </c>
      <c r="AT11" s="56" t="e">
        <f t="shared" si="19"/>
        <v>#DIV/0!</v>
      </c>
      <c r="AU11" s="56" t="e">
        <f t="shared" si="20"/>
        <v>#DIV/0!</v>
      </c>
      <c r="AV11" s="56">
        <f t="shared" si="21"/>
        <v>0</v>
      </c>
      <c r="AW11" s="57"/>
    </row>
    <row r="12" spans="1:49" x14ac:dyDescent="0.4">
      <c r="D12" s="51">
        <v>2019</v>
      </c>
      <c r="E12" s="38" t="s">
        <v>25</v>
      </c>
      <c r="F12" s="38">
        <v>1</v>
      </c>
      <c r="G12" s="38" t="s">
        <v>125</v>
      </c>
      <c r="H12" s="38" t="str">
        <f>_xlfn.CONCAT(D12:E12,G12)</f>
        <v>2019CASGroup1</v>
      </c>
      <c r="I12" s="42">
        <f>INDEX(Allocation_output!$H$5:$Z$59,MATCH(Aggregation_real!$H12,Allocation_output!$D$5:$D$59,0),MATCH(Aggregation_real!I$3,Allocation_output!$H$4:$Z$4,0))*$F12</f>
        <v>0</v>
      </c>
      <c r="J12" s="42">
        <f>INDEX(Allocation_output!$H$5:$Z$59,MATCH(Aggregation_real!$H12,Allocation_output!$D$5:$D$59,0),MATCH(Aggregation_real!J$3,Allocation_output!$H$4:$Z$4,0))*$F12</f>
        <v>0</v>
      </c>
      <c r="K12" s="42">
        <f>INDEX(Allocation_output!$H$5:$Z$59,MATCH(Aggregation_real!$H12,Allocation_output!$D$5:$D$59,0),MATCH(Aggregation_real!K$3,Allocation_output!$H$4:$Z$4,0))*$F12</f>
        <v>0</v>
      </c>
      <c r="L12" s="42">
        <f>INDEX(Allocation_output!$H$5:$Z$59,MATCH(Aggregation_real!$H12,Allocation_output!$D$5:$D$59,0),MATCH(Aggregation_real!L$3,Allocation_output!$H$4:$Z$4,0))*$F12</f>
        <v>0</v>
      </c>
      <c r="M12" s="42">
        <f>INDEX(Allocation_output!$H$5:$Z$59,MATCH(Aggregation_real!$H12,Allocation_output!$D$5:$D$59,0),MATCH(Aggregation_real!M$3,Allocation_output!$H$4:$Z$4,0))*$F12</f>
        <v>0</v>
      </c>
      <c r="N12" s="42">
        <f>INDEX(Allocation_output!$H$5:$Z$59,MATCH(Aggregation_real!$H12,Allocation_output!$D$5:$D$59,0),MATCH(Aggregation_real!N$3,Allocation_output!$H$4:$Z$4,0))*$F12</f>
        <v>0</v>
      </c>
      <c r="O12" s="42">
        <f>INDEX(Allocation_output!$H$5:$Z$59,MATCH(Aggregation_real!$H12,Allocation_output!$D$5:$D$59,0),MATCH(Aggregation_real!O$3,Allocation_output!$H$4:$Z$4,0))*$F12</f>
        <v>0</v>
      </c>
      <c r="P12" s="42">
        <f>INDEX(Allocation_output!$H$5:$Z$59,MATCH(Aggregation_real!$H12,Allocation_output!$D$5:$D$59,0),MATCH(Aggregation_real!P$3,Allocation_output!$H$4:$Z$4,0))*$F12</f>
        <v>0</v>
      </c>
      <c r="Q12" s="42">
        <f>INDEX(Allocation_output!$H$5:$Z$59,MATCH(Aggregation_real!$H12,Allocation_output!$D$5:$D$59,0),MATCH(Aggregation_real!Q$3,Allocation_output!$H$4:$Z$4,0))*$F12</f>
        <v>0</v>
      </c>
      <c r="R12" s="42">
        <f>INDEX(Allocation_output!$H$5:$Z$59,MATCH(Aggregation_real!$H12,Allocation_output!$D$5:$D$59,0),MATCH(Aggregation_real!R$3,Allocation_output!$H$4:$Z$4,0))*$F12</f>
        <v>0</v>
      </c>
      <c r="S12" s="42">
        <f>INDEX(Allocation_output!$H$5:$Z$59,MATCH(Aggregation_real!$H12,Allocation_output!$D$5:$D$59,0),MATCH(Aggregation_real!S$3,Allocation_output!$H$4:$Z$4,0))*$F12</f>
        <v>0</v>
      </c>
      <c r="T12" s="42">
        <f>INDEX(Allocation_output!$H$5:$Z$59,MATCH(Aggregation_real!$H12,Allocation_output!$D$5:$D$59,0),MATCH(Aggregation_real!T$3,Allocation_output!$H$4:$Z$4,0))*$F12</f>
        <v>0</v>
      </c>
      <c r="U12" s="42">
        <f>INDEX(Allocation_output!$H$5:$Z$59,MATCH(Aggregation_real!$H12,Allocation_output!$D$5:$D$59,0),MATCH(Aggregation_real!U$3,Allocation_output!$H$4:$Z$4,0))*$F12</f>
        <v>0</v>
      </c>
      <c r="V12" s="42">
        <f>INDEX(Allocation_output!$H$5:$Z$59,MATCH(Aggregation_real!$H12,Allocation_output!$D$5:$D$59,0),MATCH(Aggregation_real!V$3,Allocation_output!$H$4:$Z$4,0))*$F12</f>
        <v>0</v>
      </c>
      <c r="W12" s="42">
        <f>INDEX(Allocation_output!$H$5:$Z$59,MATCH(Aggregation_real!$H12,Allocation_output!$D$5:$D$59,0),MATCH(Aggregation_real!W$3,Allocation_output!$H$4:$Z$4,0))*$F12</f>
        <v>0</v>
      </c>
      <c r="X12" s="42">
        <f>INDEX(Allocation_output!$H$5:$Z$59,MATCH(Aggregation_real!$H12,Allocation_output!$D$5:$D$59,0),MATCH(Aggregation_real!X$3,Allocation_output!$H$4:$Z$4,0))*$F12</f>
        <v>0</v>
      </c>
      <c r="Y12" s="42">
        <f>INDEX(Allocation_output!$H$5:$Z$59,MATCH(Aggregation_real!$H12,Allocation_output!$D$5:$D$59,0),MATCH(Aggregation_real!Y$3,Allocation_output!$H$4:$Z$4,0))*$F12</f>
        <v>0</v>
      </c>
      <c r="Z12" s="42">
        <f>INDEX(Allocation_output!$H$5:$Z$59,MATCH(Aggregation_real!$H12,Allocation_output!$D$5:$D$59,0),MATCH(Aggregation_real!Z$3,Allocation_output!$H$4:$Z$4,0))*$F12</f>
        <v>0</v>
      </c>
      <c r="AA12" s="55">
        <f>INDEX(Allocation_output!$H$5:$Z$59,MATCH(Aggregation_real!$H12,Allocation_output!$D$5:$D$59,0),MATCH(Aggregation_real!AA$3,Allocation_output!$H$4:$Z$4,0))*$F12</f>
        <v>0</v>
      </c>
      <c r="AB12" s="56" t="e">
        <f t="shared" si="0"/>
        <v>#DIV/0!</v>
      </c>
      <c r="AC12" s="56" t="e">
        <f t="shared" si="1"/>
        <v>#DIV/0!</v>
      </c>
      <c r="AD12" s="56" t="e">
        <f t="shared" si="2"/>
        <v>#DIV/0!</v>
      </c>
      <c r="AE12" s="56" t="e">
        <f t="shared" si="3"/>
        <v>#DIV/0!</v>
      </c>
      <c r="AF12" s="56" t="e">
        <f t="shared" si="4"/>
        <v>#DIV/0!</v>
      </c>
      <c r="AG12" s="56" t="e">
        <f t="shared" si="5"/>
        <v>#DIV/0!</v>
      </c>
      <c r="AH12" s="56" t="e">
        <f t="shared" si="6"/>
        <v>#DIV/0!</v>
      </c>
      <c r="AI12" s="56" t="e">
        <f t="shared" si="7"/>
        <v>#DIV/0!</v>
      </c>
      <c r="AJ12" s="56" t="e">
        <f t="shared" si="8"/>
        <v>#DIV/0!</v>
      </c>
      <c r="AK12" s="56" t="e">
        <f t="shared" si="9"/>
        <v>#DIV/0!</v>
      </c>
      <c r="AL12" s="56" t="e">
        <f t="shared" si="10"/>
        <v>#DIV/0!</v>
      </c>
      <c r="AM12" s="56" t="e">
        <f t="shared" si="11"/>
        <v>#DIV/0!</v>
      </c>
      <c r="AN12" s="56" t="e">
        <f t="shared" si="12"/>
        <v>#DIV/0!</v>
      </c>
      <c r="AO12" s="56" t="e">
        <f t="shared" si="13"/>
        <v>#DIV/0!</v>
      </c>
      <c r="AP12" s="56" t="e">
        <f t="shared" si="14"/>
        <v>#DIV/0!</v>
      </c>
      <c r="AQ12" s="56" t="e">
        <f t="shared" si="15"/>
        <v>#DIV/0!</v>
      </c>
      <c r="AR12" s="56" t="e">
        <f t="shared" si="16"/>
        <v>#DIV/0!</v>
      </c>
      <c r="AS12" s="56" t="e">
        <f t="shared" si="17"/>
        <v>#DIV/0!</v>
      </c>
      <c r="AT12" s="56" t="e">
        <f t="shared" si="19"/>
        <v>#DIV/0!</v>
      </c>
      <c r="AU12" s="56" t="e">
        <f t="shared" si="20"/>
        <v>#DIV/0!</v>
      </c>
      <c r="AV12" s="56">
        <f t="shared" si="21"/>
        <v>0</v>
      </c>
      <c r="AW12" s="57"/>
    </row>
    <row r="13" spans="1:49" x14ac:dyDescent="0.4">
      <c r="D13" s="51">
        <v>2020</v>
      </c>
      <c r="E13" s="38" t="s">
        <v>25</v>
      </c>
      <c r="F13" s="38">
        <v>1</v>
      </c>
      <c r="G13" s="38" t="s">
        <v>125</v>
      </c>
      <c r="H13" s="38" t="str">
        <f t="shared" si="18"/>
        <v>2020CASGroup1</v>
      </c>
      <c r="I13" s="42">
        <f>INDEX(Allocation_output!$H$5:$Z$59,MATCH(Aggregation_real!$H13,Allocation_output!$D$5:$D$59,0),MATCH(Aggregation_real!I$3,Allocation_output!$H$4:$Z$4,0))*$F13</f>
        <v>0</v>
      </c>
      <c r="J13" s="42">
        <f>INDEX(Allocation_output!$H$5:$Z$59,MATCH(Aggregation_real!$H13,Allocation_output!$D$5:$D$59,0),MATCH(Aggregation_real!J$3,Allocation_output!$H$4:$Z$4,0))*$F13</f>
        <v>0</v>
      </c>
      <c r="K13" s="42">
        <f>INDEX(Allocation_output!$H$5:$Z$59,MATCH(Aggregation_real!$H13,Allocation_output!$D$5:$D$59,0),MATCH(Aggregation_real!K$3,Allocation_output!$H$4:$Z$4,0))*$F13</f>
        <v>0</v>
      </c>
      <c r="L13" s="42">
        <f>INDEX(Allocation_output!$H$5:$Z$59,MATCH(Aggregation_real!$H13,Allocation_output!$D$5:$D$59,0),MATCH(Aggregation_real!L$3,Allocation_output!$H$4:$Z$4,0))*$F13</f>
        <v>0</v>
      </c>
      <c r="M13" s="42">
        <f>INDEX(Allocation_output!$H$5:$Z$59,MATCH(Aggregation_real!$H13,Allocation_output!$D$5:$D$59,0),MATCH(Aggregation_real!M$3,Allocation_output!$H$4:$Z$4,0))*$F13</f>
        <v>0</v>
      </c>
      <c r="N13" s="42">
        <f>INDEX(Allocation_output!$H$5:$Z$59,MATCH(Aggregation_real!$H13,Allocation_output!$D$5:$D$59,0),MATCH(Aggregation_real!N$3,Allocation_output!$H$4:$Z$4,0))*$F13</f>
        <v>0</v>
      </c>
      <c r="O13" s="42">
        <f>INDEX(Allocation_output!$H$5:$Z$59,MATCH(Aggregation_real!$H13,Allocation_output!$D$5:$D$59,0),MATCH(Aggregation_real!O$3,Allocation_output!$H$4:$Z$4,0))*$F13</f>
        <v>0</v>
      </c>
      <c r="P13" s="42">
        <f>INDEX(Allocation_output!$H$5:$Z$59,MATCH(Aggregation_real!$H13,Allocation_output!$D$5:$D$59,0),MATCH(Aggregation_real!P$3,Allocation_output!$H$4:$Z$4,0))*$F13</f>
        <v>0</v>
      </c>
      <c r="Q13" s="42">
        <f>INDEX(Allocation_output!$H$5:$Z$59,MATCH(Aggregation_real!$H13,Allocation_output!$D$5:$D$59,0),MATCH(Aggregation_real!Q$3,Allocation_output!$H$4:$Z$4,0))*$F13</f>
        <v>0</v>
      </c>
      <c r="R13" s="42">
        <f>INDEX(Allocation_output!$H$5:$Z$59,MATCH(Aggregation_real!$H13,Allocation_output!$D$5:$D$59,0),MATCH(Aggregation_real!R$3,Allocation_output!$H$4:$Z$4,0))*$F13</f>
        <v>0</v>
      </c>
      <c r="S13" s="42">
        <f>INDEX(Allocation_output!$H$5:$Z$59,MATCH(Aggregation_real!$H13,Allocation_output!$D$5:$D$59,0),MATCH(Aggregation_real!S$3,Allocation_output!$H$4:$Z$4,0))*$F13</f>
        <v>0</v>
      </c>
      <c r="T13" s="42">
        <f>INDEX(Allocation_output!$H$5:$Z$59,MATCH(Aggregation_real!$H13,Allocation_output!$D$5:$D$59,0),MATCH(Aggregation_real!T$3,Allocation_output!$H$4:$Z$4,0))*$F13</f>
        <v>0</v>
      </c>
      <c r="U13" s="42">
        <f>INDEX(Allocation_output!$H$5:$Z$59,MATCH(Aggregation_real!$H13,Allocation_output!$D$5:$D$59,0),MATCH(Aggregation_real!U$3,Allocation_output!$H$4:$Z$4,0))*$F13</f>
        <v>0</v>
      </c>
      <c r="V13" s="42">
        <f>INDEX(Allocation_output!$H$5:$Z$59,MATCH(Aggregation_real!$H13,Allocation_output!$D$5:$D$59,0),MATCH(Aggregation_real!V$3,Allocation_output!$H$4:$Z$4,0))*$F13</f>
        <v>0</v>
      </c>
      <c r="W13" s="42">
        <f>INDEX(Allocation_output!$H$5:$Z$59,MATCH(Aggregation_real!$H13,Allocation_output!$D$5:$D$59,0),MATCH(Aggregation_real!W$3,Allocation_output!$H$4:$Z$4,0))*$F13</f>
        <v>0</v>
      </c>
      <c r="X13" s="42">
        <f>INDEX(Allocation_output!$H$5:$Z$59,MATCH(Aggregation_real!$H13,Allocation_output!$D$5:$D$59,0),MATCH(Aggregation_real!X$3,Allocation_output!$H$4:$Z$4,0))*$F13</f>
        <v>0</v>
      </c>
      <c r="Y13" s="42">
        <f>INDEX(Allocation_output!$H$5:$Z$59,MATCH(Aggregation_real!$H13,Allocation_output!$D$5:$D$59,0),MATCH(Aggregation_real!Y$3,Allocation_output!$H$4:$Z$4,0))*$F13</f>
        <v>0</v>
      </c>
      <c r="Z13" s="42">
        <f>INDEX(Allocation_output!$H$5:$Z$59,MATCH(Aggregation_real!$H13,Allocation_output!$D$5:$D$59,0),MATCH(Aggregation_real!Z$3,Allocation_output!$H$4:$Z$4,0))*$F13</f>
        <v>0</v>
      </c>
      <c r="AA13" s="55">
        <f>INDEX(Allocation_output!$H$5:$Z$59,MATCH(Aggregation_real!$H13,Allocation_output!$D$5:$D$59,0),MATCH(Aggregation_real!AA$3,Allocation_output!$H$4:$Z$4,0))*$F13</f>
        <v>0</v>
      </c>
      <c r="AB13" s="56" t="e">
        <f t="shared" si="0"/>
        <v>#DIV/0!</v>
      </c>
      <c r="AC13" s="56" t="e">
        <f t="shared" si="1"/>
        <v>#DIV/0!</v>
      </c>
      <c r="AD13" s="56" t="e">
        <f t="shared" si="2"/>
        <v>#DIV/0!</v>
      </c>
      <c r="AE13" s="56" t="e">
        <f t="shared" si="3"/>
        <v>#DIV/0!</v>
      </c>
      <c r="AF13" s="56" t="e">
        <f t="shared" si="4"/>
        <v>#DIV/0!</v>
      </c>
      <c r="AG13" s="56" t="e">
        <f t="shared" si="5"/>
        <v>#DIV/0!</v>
      </c>
      <c r="AH13" s="56" t="e">
        <f t="shared" si="6"/>
        <v>#DIV/0!</v>
      </c>
      <c r="AI13" s="56" t="e">
        <f t="shared" si="7"/>
        <v>#DIV/0!</v>
      </c>
      <c r="AJ13" s="56" t="e">
        <f t="shared" si="8"/>
        <v>#DIV/0!</v>
      </c>
      <c r="AK13" s="56" t="e">
        <f t="shared" si="9"/>
        <v>#DIV/0!</v>
      </c>
      <c r="AL13" s="56" t="e">
        <f t="shared" si="10"/>
        <v>#DIV/0!</v>
      </c>
      <c r="AM13" s="56" t="e">
        <f t="shared" si="11"/>
        <v>#DIV/0!</v>
      </c>
      <c r="AN13" s="56" t="e">
        <f t="shared" si="12"/>
        <v>#DIV/0!</v>
      </c>
      <c r="AO13" s="56" t="e">
        <f t="shared" si="13"/>
        <v>#DIV/0!</v>
      </c>
      <c r="AP13" s="56" t="e">
        <f t="shared" si="14"/>
        <v>#DIV/0!</v>
      </c>
      <c r="AQ13" s="56" t="e">
        <f t="shared" si="15"/>
        <v>#DIV/0!</v>
      </c>
      <c r="AR13" s="56" t="e">
        <f t="shared" si="16"/>
        <v>#DIV/0!</v>
      </c>
      <c r="AS13" s="56" t="e">
        <f t="shared" si="17"/>
        <v>#DIV/0!</v>
      </c>
      <c r="AT13" s="56" t="e">
        <f t="shared" si="19"/>
        <v>#DIV/0!</v>
      </c>
      <c r="AU13" s="56" t="e">
        <f t="shared" si="20"/>
        <v>#DIV/0!</v>
      </c>
      <c r="AV13" s="56">
        <f t="shared" si="21"/>
        <v>0</v>
      </c>
      <c r="AW13" s="57"/>
    </row>
    <row r="14" spans="1:49" x14ac:dyDescent="0.4">
      <c r="D14" s="51">
        <v>2021</v>
      </c>
      <c r="E14" s="38" t="s">
        <v>25</v>
      </c>
      <c r="F14" s="38">
        <v>1</v>
      </c>
      <c r="G14" s="38" t="s">
        <v>125</v>
      </c>
      <c r="H14" s="38" t="str">
        <f t="shared" si="18"/>
        <v>2021CASGroup1</v>
      </c>
      <c r="I14" s="42">
        <f>INDEX(Allocation_output!$H$5:$Z$59,MATCH(Aggregation_real!$H14,Allocation_output!$D$5:$D$59,0),MATCH(Aggregation_real!I$3,Allocation_output!$H$4:$Z$4,0))*$F14</f>
        <v>0</v>
      </c>
      <c r="J14" s="42">
        <f>INDEX(Allocation_output!$H$5:$Z$59,MATCH(Aggregation_real!$H14,Allocation_output!$D$5:$D$59,0),MATCH(Aggregation_real!J$3,Allocation_output!$H$4:$Z$4,0))*$F14</f>
        <v>0</v>
      </c>
      <c r="K14" s="42">
        <f>INDEX(Allocation_output!$H$5:$Z$59,MATCH(Aggregation_real!$H14,Allocation_output!$D$5:$D$59,0),MATCH(Aggregation_real!K$3,Allocation_output!$H$4:$Z$4,0))*$F14</f>
        <v>0</v>
      </c>
      <c r="L14" s="42">
        <f>INDEX(Allocation_output!$H$5:$Z$59,MATCH(Aggregation_real!$H14,Allocation_output!$D$5:$D$59,0),MATCH(Aggregation_real!L$3,Allocation_output!$H$4:$Z$4,0))*$F14</f>
        <v>0</v>
      </c>
      <c r="M14" s="42">
        <f>INDEX(Allocation_output!$H$5:$Z$59,MATCH(Aggregation_real!$H14,Allocation_output!$D$5:$D$59,0),MATCH(Aggregation_real!M$3,Allocation_output!$H$4:$Z$4,0))*$F14</f>
        <v>0</v>
      </c>
      <c r="N14" s="42">
        <f>INDEX(Allocation_output!$H$5:$Z$59,MATCH(Aggregation_real!$H14,Allocation_output!$D$5:$D$59,0),MATCH(Aggregation_real!N$3,Allocation_output!$H$4:$Z$4,0))*$F14</f>
        <v>0</v>
      </c>
      <c r="O14" s="42">
        <f>INDEX(Allocation_output!$H$5:$Z$59,MATCH(Aggregation_real!$H14,Allocation_output!$D$5:$D$59,0),MATCH(Aggregation_real!O$3,Allocation_output!$H$4:$Z$4,0))*$F14</f>
        <v>0</v>
      </c>
      <c r="P14" s="42">
        <f>INDEX(Allocation_output!$H$5:$Z$59,MATCH(Aggregation_real!$H14,Allocation_output!$D$5:$D$59,0),MATCH(Aggregation_real!P$3,Allocation_output!$H$4:$Z$4,0))*$F14</f>
        <v>0</v>
      </c>
      <c r="Q14" s="42">
        <f>INDEX(Allocation_output!$H$5:$Z$59,MATCH(Aggregation_real!$H14,Allocation_output!$D$5:$D$59,0),MATCH(Aggregation_real!Q$3,Allocation_output!$H$4:$Z$4,0))*$F14</f>
        <v>0</v>
      </c>
      <c r="R14" s="42">
        <f>INDEX(Allocation_output!$H$5:$Z$59,MATCH(Aggregation_real!$H14,Allocation_output!$D$5:$D$59,0),MATCH(Aggregation_real!R$3,Allocation_output!$H$4:$Z$4,0))*$F14</f>
        <v>0</v>
      </c>
      <c r="S14" s="42">
        <f>INDEX(Allocation_output!$H$5:$Z$59,MATCH(Aggregation_real!$H14,Allocation_output!$D$5:$D$59,0),MATCH(Aggregation_real!S$3,Allocation_output!$H$4:$Z$4,0))*$F14</f>
        <v>0</v>
      </c>
      <c r="T14" s="42">
        <f>INDEX(Allocation_output!$H$5:$Z$59,MATCH(Aggregation_real!$H14,Allocation_output!$D$5:$D$59,0),MATCH(Aggregation_real!T$3,Allocation_output!$H$4:$Z$4,0))*$F14</f>
        <v>0</v>
      </c>
      <c r="U14" s="42">
        <f>INDEX(Allocation_output!$H$5:$Z$59,MATCH(Aggregation_real!$H14,Allocation_output!$D$5:$D$59,0),MATCH(Aggregation_real!U$3,Allocation_output!$H$4:$Z$4,0))*$F14</f>
        <v>0</v>
      </c>
      <c r="V14" s="42">
        <f>INDEX(Allocation_output!$H$5:$Z$59,MATCH(Aggregation_real!$H14,Allocation_output!$D$5:$D$59,0),MATCH(Aggregation_real!V$3,Allocation_output!$H$4:$Z$4,0))*$F14</f>
        <v>0</v>
      </c>
      <c r="W14" s="42">
        <f>INDEX(Allocation_output!$H$5:$Z$59,MATCH(Aggregation_real!$H14,Allocation_output!$D$5:$D$59,0),MATCH(Aggregation_real!W$3,Allocation_output!$H$4:$Z$4,0))*$F14</f>
        <v>0</v>
      </c>
      <c r="X14" s="42">
        <f>INDEX(Allocation_output!$H$5:$Z$59,MATCH(Aggregation_real!$H14,Allocation_output!$D$5:$D$59,0),MATCH(Aggregation_real!X$3,Allocation_output!$H$4:$Z$4,0))*$F14</f>
        <v>0</v>
      </c>
      <c r="Y14" s="42">
        <f>INDEX(Allocation_output!$H$5:$Z$59,MATCH(Aggregation_real!$H14,Allocation_output!$D$5:$D$59,0),MATCH(Aggregation_real!Y$3,Allocation_output!$H$4:$Z$4,0))*$F14</f>
        <v>0</v>
      </c>
      <c r="Z14" s="42">
        <f>INDEX(Allocation_output!$H$5:$Z$59,MATCH(Aggregation_real!$H14,Allocation_output!$D$5:$D$59,0),MATCH(Aggregation_real!Z$3,Allocation_output!$H$4:$Z$4,0))*$F14</f>
        <v>0</v>
      </c>
      <c r="AA14" s="55">
        <f>INDEX(Allocation_output!$H$5:$Z$59,MATCH(Aggregation_real!$H14,Allocation_output!$D$5:$D$59,0),MATCH(Aggregation_real!AA$3,Allocation_output!$H$4:$Z$4,0))*$F14</f>
        <v>0</v>
      </c>
      <c r="AB14" s="56" t="e">
        <f t="shared" si="0"/>
        <v>#DIV/0!</v>
      </c>
      <c r="AC14" s="56" t="e">
        <f t="shared" si="1"/>
        <v>#DIV/0!</v>
      </c>
      <c r="AD14" s="56" t="e">
        <f t="shared" si="2"/>
        <v>#DIV/0!</v>
      </c>
      <c r="AE14" s="56" t="e">
        <f t="shared" si="3"/>
        <v>#DIV/0!</v>
      </c>
      <c r="AF14" s="56" t="e">
        <f t="shared" si="4"/>
        <v>#DIV/0!</v>
      </c>
      <c r="AG14" s="56" t="e">
        <f t="shared" si="5"/>
        <v>#DIV/0!</v>
      </c>
      <c r="AH14" s="56" t="e">
        <f t="shared" si="6"/>
        <v>#DIV/0!</v>
      </c>
      <c r="AI14" s="56" t="e">
        <f t="shared" si="7"/>
        <v>#DIV/0!</v>
      </c>
      <c r="AJ14" s="56" t="e">
        <f t="shared" si="8"/>
        <v>#DIV/0!</v>
      </c>
      <c r="AK14" s="56" t="e">
        <f t="shared" si="9"/>
        <v>#DIV/0!</v>
      </c>
      <c r="AL14" s="56" t="e">
        <f t="shared" si="10"/>
        <v>#DIV/0!</v>
      </c>
      <c r="AM14" s="56" t="e">
        <f t="shared" si="11"/>
        <v>#DIV/0!</v>
      </c>
      <c r="AN14" s="56" t="e">
        <f t="shared" si="12"/>
        <v>#DIV/0!</v>
      </c>
      <c r="AO14" s="56" t="e">
        <f t="shared" si="13"/>
        <v>#DIV/0!</v>
      </c>
      <c r="AP14" s="56" t="e">
        <f t="shared" si="14"/>
        <v>#DIV/0!</v>
      </c>
      <c r="AQ14" s="56" t="e">
        <f t="shared" si="15"/>
        <v>#DIV/0!</v>
      </c>
      <c r="AR14" s="56" t="e">
        <f t="shared" si="16"/>
        <v>#DIV/0!</v>
      </c>
      <c r="AS14" s="56" t="e">
        <f t="shared" si="17"/>
        <v>#DIV/0!</v>
      </c>
      <c r="AT14" s="56" t="e">
        <f t="shared" si="19"/>
        <v>#DIV/0!</v>
      </c>
      <c r="AU14" s="56" t="e">
        <f t="shared" si="20"/>
        <v>#DIV/0!</v>
      </c>
      <c r="AV14" s="56">
        <f t="shared" si="21"/>
        <v>0</v>
      </c>
      <c r="AW14" s="57"/>
    </row>
    <row r="15" spans="1:49" x14ac:dyDescent="0.4">
      <c r="D15" s="51">
        <v>2022</v>
      </c>
      <c r="E15" s="38" t="s">
        <v>25</v>
      </c>
      <c r="F15" s="38">
        <v>1</v>
      </c>
      <c r="G15" s="38" t="s">
        <v>125</v>
      </c>
      <c r="H15" s="38" t="str">
        <f t="shared" si="18"/>
        <v>2022CASGroup1</v>
      </c>
      <c r="I15" s="42">
        <f>INDEX(Allocation_output!$H$5:$Z$59,MATCH(Aggregation_real!$H15,Allocation_output!$D$5:$D$59,0),MATCH(Aggregation_real!I$3,Allocation_output!$H$4:$Z$4,0))*$F15</f>
        <v>0</v>
      </c>
      <c r="J15" s="42">
        <f>INDEX(Allocation_output!$H$5:$Z$59,MATCH(Aggregation_real!$H15,Allocation_output!$D$5:$D$59,0),MATCH(Aggregation_real!J$3,Allocation_output!$H$4:$Z$4,0))*$F15</f>
        <v>0</v>
      </c>
      <c r="K15" s="42">
        <f>INDEX(Allocation_output!$H$5:$Z$59,MATCH(Aggregation_real!$H15,Allocation_output!$D$5:$D$59,0),MATCH(Aggregation_real!K$3,Allocation_output!$H$4:$Z$4,0))*$F15</f>
        <v>0</v>
      </c>
      <c r="L15" s="42">
        <f>INDEX(Allocation_output!$H$5:$Z$59,MATCH(Aggregation_real!$H15,Allocation_output!$D$5:$D$59,0),MATCH(Aggregation_real!L$3,Allocation_output!$H$4:$Z$4,0))*$F15</f>
        <v>0</v>
      </c>
      <c r="M15" s="42">
        <f>INDEX(Allocation_output!$H$5:$Z$59,MATCH(Aggregation_real!$H15,Allocation_output!$D$5:$D$59,0),MATCH(Aggregation_real!M$3,Allocation_output!$H$4:$Z$4,0))*$F15</f>
        <v>0</v>
      </c>
      <c r="N15" s="42">
        <f>INDEX(Allocation_output!$H$5:$Z$59,MATCH(Aggregation_real!$H15,Allocation_output!$D$5:$D$59,0),MATCH(Aggregation_real!N$3,Allocation_output!$H$4:$Z$4,0))*$F15</f>
        <v>0</v>
      </c>
      <c r="O15" s="42">
        <f>INDEX(Allocation_output!$H$5:$Z$59,MATCH(Aggregation_real!$H15,Allocation_output!$D$5:$D$59,0),MATCH(Aggregation_real!O$3,Allocation_output!$H$4:$Z$4,0))*$F15</f>
        <v>0</v>
      </c>
      <c r="P15" s="42">
        <f>INDEX(Allocation_output!$H$5:$Z$59,MATCH(Aggregation_real!$H15,Allocation_output!$D$5:$D$59,0),MATCH(Aggregation_real!P$3,Allocation_output!$H$4:$Z$4,0))*$F15</f>
        <v>0</v>
      </c>
      <c r="Q15" s="42">
        <f>INDEX(Allocation_output!$H$5:$Z$59,MATCH(Aggregation_real!$H15,Allocation_output!$D$5:$D$59,0),MATCH(Aggregation_real!Q$3,Allocation_output!$H$4:$Z$4,0))*$F15</f>
        <v>0</v>
      </c>
      <c r="R15" s="42">
        <f>INDEX(Allocation_output!$H$5:$Z$59,MATCH(Aggregation_real!$H15,Allocation_output!$D$5:$D$59,0),MATCH(Aggregation_real!R$3,Allocation_output!$H$4:$Z$4,0))*$F15</f>
        <v>0</v>
      </c>
      <c r="S15" s="42">
        <f>INDEX(Allocation_output!$H$5:$Z$59,MATCH(Aggregation_real!$H15,Allocation_output!$D$5:$D$59,0),MATCH(Aggregation_real!S$3,Allocation_output!$H$4:$Z$4,0))*$F15</f>
        <v>0</v>
      </c>
      <c r="T15" s="42">
        <f>INDEX(Allocation_output!$H$5:$Z$59,MATCH(Aggregation_real!$H15,Allocation_output!$D$5:$D$59,0),MATCH(Aggregation_real!T$3,Allocation_output!$H$4:$Z$4,0))*$F15</f>
        <v>0</v>
      </c>
      <c r="U15" s="42">
        <f>INDEX(Allocation_output!$H$5:$Z$59,MATCH(Aggregation_real!$H15,Allocation_output!$D$5:$D$59,0),MATCH(Aggregation_real!U$3,Allocation_output!$H$4:$Z$4,0))*$F15</f>
        <v>0</v>
      </c>
      <c r="V15" s="42">
        <f>INDEX(Allocation_output!$H$5:$Z$59,MATCH(Aggregation_real!$H15,Allocation_output!$D$5:$D$59,0),MATCH(Aggregation_real!V$3,Allocation_output!$H$4:$Z$4,0))*$F15</f>
        <v>0</v>
      </c>
      <c r="W15" s="42">
        <f>INDEX(Allocation_output!$H$5:$Z$59,MATCH(Aggregation_real!$H15,Allocation_output!$D$5:$D$59,0),MATCH(Aggregation_real!W$3,Allocation_output!$H$4:$Z$4,0))*$F15</f>
        <v>0</v>
      </c>
      <c r="X15" s="42">
        <f>INDEX(Allocation_output!$H$5:$Z$59,MATCH(Aggregation_real!$H15,Allocation_output!$D$5:$D$59,0),MATCH(Aggregation_real!X$3,Allocation_output!$H$4:$Z$4,0))*$F15</f>
        <v>0</v>
      </c>
      <c r="Y15" s="42">
        <f>INDEX(Allocation_output!$H$5:$Z$59,MATCH(Aggregation_real!$H15,Allocation_output!$D$5:$D$59,0),MATCH(Aggregation_real!Y$3,Allocation_output!$H$4:$Z$4,0))*$F15</f>
        <v>0</v>
      </c>
      <c r="Z15" s="42">
        <f>INDEX(Allocation_output!$H$5:$Z$59,MATCH(Aggregation_real!$H15,Allocation_output!$D$5:$D$59,0),MATCH(Aggregation_real!Z$3,Allocation_output!$H$4:$Z$4,0))*$F15</f>
        <v>0</v>
      </c>
      <c r="AA15" s="55">
        <f>INDEX(Allocation_output!$H$5:$Z$59,MATCH(Aggregation_real!$H15,Allocation_output!$D$5:$D$59,0),MATCH(Aggregation_real!AA$3,Allocation_output!$H$4:$Z$4,0))*$F15</f>
        <v>0</v>
      </c>
      <c r="AB15" s="56" t="e">
        <f t="shared" si="0"/>
        <v>#DIV/0!</v>
      </c>
      <c r="AC15" s="56" t="e">
        <f t="shared" si="1"/>
        <v>#DIV/0!</v>
      </c>
      <c r="AD15" s="56" t="e">
        <f t="shared" si="2"/>
        <v>#DIV/0!</v>
      </c>
      <c r="AE15" s="56" t="e">
        <f t="shared" si="3"/>
        <v>#DIV/0!</v>
      </c>
      <c r="AF15" s="56" t="e">
        <f t="shared" si="4"/>
        <v>#DIV/0!</v>
      </c>
      <c r="AG15" s="56" t="e">
        <f t="shared" si="5"/>
        <v>#DIV/0!</v>
      </c>
      <c r="AH15" s="56" t="e">
        <f t="shared" si="6"/>
        <v>#DIV/0!</v>
      </c>
      <c r="AI15" s="56" t="e">
        <f t="shared" si="7"/>
        <v>#DIV/0!</v>
      </c>
      <c r="AJ15" s="56" t="e">
        <f t="shared" si="8"/>
        <v>#DIV/0!</v>
      </c>
      <c r="AK15" s="56" t="e">
        <f t="shared" si="9"/>
        <v>#DIV/0!</v>
      </c>
      <c r="AL15" s="56" t="e">
        <f t="shared" si="10"/>
        <v>#DIV/0!</v>
      </c>
      <c r="AM15" s="56" t="e">
        <f t="shared" si="11"/>
        <v>#DIV/0!</v>
      </c>
      <c r="AN15" s="56" t="e">
        <f t="shared" si="12"/>
        <v>#DIV/0!</v>
      </c>
      <c r="AO15" s="56" t="e">
        <f t="shared" si="13"/>
        <v>#DIV/0!</v>
      </c>
      <c r="AP15" s="56" t="e">
        <f t="shared" si="14"/>
        <v>#DIV/0!</v>
      </c>
      <c r="AQ15" s="56" t="e">
        <f t="shared" si="15"/>
        <v>#DIV/0!</v>
      </c>
      <c r="AR15" s="56" t="e">
        <f t="shared" si="16"/>
        <v>#DIV/0!</v>
      </c>
      <c r="AS15" s="56" t="e">
        <f t="shared" si="17"/>
        <v>#DIV/0!</v>
      </c>
      <c r="AT15" s="56" t="e">
        <f t="shared" si="19"/>
        <v>#DIV/0!</v>
      </c>
      <c r="AU15" s="56" t="e">
        <f t="shared" si="20"/>
        <v>#DIV/0!</v>
      </c>
      <c r="AV15" s="56">
        <f t="shared" si="21"/>
        <v>0</v>
      </c>
      <c r="AW15" s="57"/>
    </row>
    <row r="16" spans="1:49" x14ac:dyDescent="0.4">
      <c r="D16" s="51">
        <v>2023</v>
      </c>
      <c r="E16" s="38" t="s">
        <v>25</v>
      </c>
      <c r="F16" s="38">
        <v>1</v>
      </c>
      <c r="G16" s="38" t="s">
        <v>125</v>
      </c>
      <c r="H16" s="38" t="str">
        <f t="shared" si="18"/>
        <v>2023CASGroup1</v>
      </c>
      <c r="I16" s="42">
        <f>INDEX(Allocation_output!$H$5:$Z$59,MATCH(Aggregation_real!$H16,Allocation_output!$D$5:$D$59,0),MATCH(Aggregation_real!I$3,Allocation_output!$H$4:$Z$4,0))*$F16</f>
        <v>0</v>
      </c>
      <c r="J16" s="42">
        <f>INDEX(Allocation_output!$H$5:$Z$59,MATCH(Aggregation_real!$H16,Allocation_output!$D$5:$D$59,0),MATCH(Aggregation_real!J$3,Allocation_output!$H$4:$Z$4,0))*$F16</f>
        <v>0</v>
      </c>
      <c r="K16" s="42">
        <f>INDEX(Allocation_output!$H$5:$Z$59,MATCH(Aggregation_real!$H16,Allocation_output!$D$5:$D$59,0),MATCH(Aggregation_real!K$3,Allocation_output!$H$4:$Z$4,0))*$F16</f>
        <v>0</v>
      </c>
      <c r="L16" s="42">
        <f>INDEX(Allocation_output!$H$5:$Z$59,MATCH(Aggregation_real!$H16,Allocation_output!$D$5:$D$59,0),MATCH(Aggregation_real!L$3,Allocation_output!$H$4:$Z$4,0))*$F16</f>
        <v>0</v>
      </c>
      <c r="M16" s="42">
        <f>INDEX(Allocation_output!$H$5:$Z$59,MATCH(Aggregation_real!$H16,Allocation_output!$D$5:$D$59,0),MATCH(Aggregation_real!M$3,Allocation_output!$H$4:$Z$4,0))*$F16</f>
        <v>0</v>
      </c>
      <c r="N16" s="42">
        <f>INDEX(Allocation_output!$H$5:$Z$59,MATCH(Aggregation_real!$H16,Allocation_output!$D$5:$D$59,0),MATCH(Aggregation_real!N$3,Allocation_output!$H$4:$Z$4,0))*$F16</f>
        <v>0</v>
      </c>
      <c r="O16" s="42">
        <f>INDEX(Allocation_output!$H$5:$Z$59,MATCH(Aggregation_real!$H16,Allocation_output!$D$5:$D$59,0),MATCH(Aggregation_real!O$3,Allocation_output!$H$4:$Z$4,0))*$F16</f>
        <v>0</v>
      </c>
      <c r="P16" s="42">
        <f>INDEX(Allocation_output!$H$5:$Z$59,MATCH(Aggregation_real!$H16,Allocation_output!$D$5:$D$59,0),MATCH(Aggregation_real!P$3,Allocation_output!$H$4:$Z$4,0))*$F16</f>
        <v>0</v>
      </c>
      <c r="Q16" s="42">
        <f>INDEX(Allocation_output!$H$5:$Z$59,MATCH(Aggregation_real!$H16,Allocation_output!$D$5:$D$59,0),MATCH(Aggregation_real!Q$3,Allocation_output!$H$4:$Z$4,0))*$F16</f>
        <v>0</v>
      </c>
      <c r="R16" s="42">
        <f>INDEX(Allocation_output!$H$5:$Z$59,MATCH(Aggregation_real!$H16,Allocation_output!$D$5:$D$59,0),MATCH(Aggregation_real!R$3,Allocation_output!$H$4:$Z$4,0))*$F16</f>
        <v>0</v>
      </c>
      <c r="S16" s="42">
        <f>INDEX(Allocation_output!$H$5:$Z$59,MATCH(Aggregation_real!$H16,Allocation_output!$D$5:$D$59,0),MATCH(Aggregation_real!S$3,Allocation_output!$H$4:$Z$4,0))*$F16</f>
        <v>0</v>
      </c>
      <c r="T16" s="42">
        <f>INDEX(Allocation_output!$H$5:$Z$59,MATCH(Aggregation_real!$H16,Allocation_output!$D$5:$D$59,0),MATCH(Aggregation_real!T$3,Allocation_output!$H$4:$Z$4,0))*$F16</f>
        <v>0</v>
      </c>
      <c r="U16" s="42">
        <f>INDEX(Allocation_output!$H$5:$Z$59,MATCH(Aggregation_real!$H16,Allocation_output!$D$5:$D$59,0),MATCH(Aggregation_real!U$3,Allocation_output!$H$4:$Z$4,0))*$F16</f>
        <v>0</v>
      </c>
      <c r="V16" s="42">
        <f>INDEX(Allocation_output!$H$5:$Z$59,MATCH(Aggregation_real!$H16,Allocation_output!$D$5:$D$59,0),MATCH(Aggregation_real!V$3,Allocation_output!$H$4:$Z$4,0))*$F16</f>
        <v>0</v>
      </c>
      <c r="W16" s="42">
        <f>INDEX(Allocation_output!$H$5:$Z$59,MATCH(Aggregation_real!$H16,Allocation_output!$D$5:$D$59,0),MATCH(Aggregation_real!W$3,Allocation_output!$H$4:$Z$4,0))*$F16</f>
        <v>0</v>
      </c>
      <c r="X16" s="42">
        <f>INDEX(Allocation_output!$H$5:$Z$59,MATCH(Aggregation_real!$H16,Allocation_output!$D$5:$D$59,0),MATCH(Aggregation_real!X$3,Allocation_output!$H$4:$Z$4,0))*$F16</f>
        <v>0</v>
      </c>
      <c r="Y16" s="42">
        <f>INDEX(Allocation_output!$H$5:$Z$59,MATCH(Aggregation_real!$H16,Allocation_output!$D$5:$D$59,0),MATCH(Aggregation_real!Y$3,Allocation_output!$H$4:$Z$4,0))*$F16</f>
        <v>0</v>
      </c>
      <c r="Z16" s="42">
        <f>INDEX(Allocation_output!$H$5:$Z$59,MATCH(Aggregation_real!$H16,Allocation_output!$D$5:$D$59,0),MATCH(Aggregation_real!Z$3,Allocation_output!$H$4:$Z$4,0))*$F16</f>
        <v>0</v>
      </c>
      <c r="AA16" s="55">
        <f>INDEX(Allocation_output!$H$5:$Z$59,MATCH(Aggregation_real!$H16,Allocation_output!$D$5:$D$59,0),MATCH(Aggregation_real!AA$3,Allocation_output!$H$4:$Z$4,0))*$F16</f>
        <v>0</v>
      </c>
      <c r="AB16" s="56" t="e">
        <f t="shared" si="0"/>
        <v>#DIV/0!</v>
      </c>
      <c r="AC16" s="56" t="e">
        <f t="shared" si="1"/>
        <v>#DIV/0!</v>
      </c>
      <c r="AD16" s="56" t="e">
        <f t="shared" si="2"/>
        <v>#DIV/0!</v>
      </c>
      <c r="AE16" s="56" t="e">
        <f t="shared" si="3"/>
        <v>#DIV/0!</v>
      </c>
      <c r="AF16" s="56" t="e">
        <f t="shared" si="4"/>
        <v>#DIV/0!</v>
      </c>
      <c r="AG16" s="56" t="e">
        <f t="shared" si="5"/>
        <v>#DIV/0!</v>
      </c>
      <c r="AH16" s="56" t="e">
        <f t="shared" si="6"/>
        <v>#DIV/0!</v>
      </c>
      <c r="AI16" s="56" t="e">
        <f t="shared" si="7"/>
        <v>#DIV/0!</v>
      </c>
      <c r="AJ16" s="56" t="e">
        <f t="shared" si="8"/>
        <v>#DIV/0!</v>
      </c>
      <c r="AK16" s="56" t="e">
        <f t="shared" si="9"/>
        <v>#DIV/0!</v>
      </c>
      <c r="AL16" s="56" t="e">
        <f t="shared" si="10"/>
        <v>#DIV/0!</v>
      </c>
      <c r="AM16" s="56" t="e">
        <f t="shared" si="11"/>
        <v>#DIV/0!</v>
      </c>
      <c r="AN16" s="56" t="e">
        <f t="shared" si="12"/>
        <v>#DIV/0!</v>
      </c>
      <c r="AO16" s="56" t="e">
        <f t="shared" si="13"/>
        <v>#DIV/0!</v>
      </c>
      <c r="AP16" s="56" t="e">
        <f t="shared" si="14"/>
        <v>#DIV/0!</v>
      </c>
      <c r="AQ16" s="56" t="e">
        <f t="shared" si="15"/>
        <v>#DIV/0!</v>
      </c>
      <c r="AR16" s="56" t="e">
        <f t="shared" si="16"/>
        <v>#DIV/0!</v>
      </c>
      <c r="AS16" s="56" t="e">
        <f t="shared" si="17"/>
        <v>#DIV/0!</v>
      </c>
      <c r="AT16" s="56" t="e">
        <f t="shared" si="19"/>
        <v>#DIV/0!</v>
      </c>
      <c r="AU16" s="56" t="e">
        <f t="shared" si="20"/>
        <v>#DIV/0!</v>
      </c>
      <c r="AV16" s="56">
        <f t="shared" si="21"/>
        <v>0</v>
      </c>
      <c r="AW16" s="57"/>
    </row>
    <row r="17" spans="4:49" x14ac:dyDescent="0.4">
      <c r="D17" s="51">
        <v>2027</v>
      </c>
      <c r="E17" s="38" t="s">
        <v>25</v>
      </c>
      <c r="F17" s="38">
        <v>1</v>
      </c>
      <c r="G17" s="38" t="s">
        <v>125</v>
      </c>
      <c r="H17" s="38" t="str">
        <f t="shared" si="18"/>
        <v>2027CASGroup1</v>
      </c>
      <c r="I17" s="42">
        <f>INDEX(Allocation_output!$H$5:$Z$59,MATCH(Aggregation_real!$H17,Allocation_output!$D$5:$D$59,0),MATCH(Aggregation_real!I$3,Allocation_output!$H$4:$Z$4,0))*$F17</f>
        <v>0</v>
      </c>
      <c r="J17" s="42">
        <f>INDEX(Allocation_output!$H$5:$Z$59,MATCH(Aggregation_real!$H17,Allocation_output!$D$5:$D$59,0),MATCH(Aggregation_real!J$3,Allocation_output!$H$4:$Z$4,0))*$F17</f>
        <v>0</v>
      </c>
      <c r="K17" s="42">
        <f>INDEX(Allocation_output!$H$5:$Z$59,MATCH(Aggregation_real!$H17,Allocation_output!$D$5:$D$59,0),MATCH(Aggregation_real!K$3,Allocation_output!$H$4:$Z$4,0))*$F17</f>
        <v>0</v>
      </c>
      <c r="L17" s="42">
        <f>INDEX(Allocation_output!$H$5:$Z$59,MATCH(Aggregation_real!$H17,Allocation_output!$D$5:$D$59,0),MATCH(Aggregation_real!L$3,Allocation_output!$H$4:$Z$4,0))*$F17</f>
        <v>0</v>
      </c>
      <c r="M17" s="42">
        <f>INDEX(Allocation_output!$H$5:$Z$59,MATCH(Aggregation_real!$H17,Allocation_output!$D$5:$D$59,0),MATCH(Aggregation_real!M$3,Allocation_output!$H$4:$Z$4,0))*$F17</f>
        <v>0</v>
      </c>
      <c r="N17" s="42">
        <f>INDEX(Allocation_output!$H$5:$Z$59,MATCH(Aggregation_real!$H17,Allocation_output!$D$5:$D$59,0),MATCH(Aggregation_real!N$3,Allocation_output!$H$4:$Z$4,0))*$F17</f>
        <v>0</v>
      </c>
      <c r="O17" s="42">
        <f>INDEX(Allocation_output!$H$5:$Z$59,MATCH(Aggregation_real!$H17,Allocation_output!$D$5:$D$59,0),MATCH(Aggregation_real!O$3,Allocation_output!$H$4:$Z$4,0))*$F17</f>
        <v>0</v>
      </c>
      <c r="P17" s="42">
        <f>INDEX(Allocation_output!$H$5:$Z$59,MATCH(Aggregation_real!$H17,Allocation_output!$D$5:$D$59,0),MATCH(Aggregation_real!P$3,Allocation_output!$H$4:$Z$4,0))*$F17</f>
        <v>0</v>
      </c>
      <c r="Q17" s="42">
        <f>INDEX(Allocation_output!$H$5:$Z$59,MATCH(Aggregation_real!$H17,Allocation_output!$D$5:$D$59,0),MATCH(Aggregation_real!Q$3,Allocation_output!$H$4:$Z$4,0))*$F17</f>
        <v>0</v>
      </c>
      <c r="R17" s="42">
        <f>INDEX(Allocation_output!$H$5:$Z$59,MATCH(Aggregation_real!$H17,Allocation_output!$D$5:$D$59,0),MATCH(Aggregation_real!R$3,Allocation_output!$H$4:$Z$4,0))*$F17</f>
        <v>0</v>
      </c>
      <c r="S17" s="42">
        <f>INDEX(Allocation_output!$H$5:$Z$59,MATCH(Aggregation_real!$H17,Allocation_output!$D$5:$D$59,0),MATCH(Aggregation_real!S$3,Allocation_output!$H$4:$Z$4,0))*$F17</f>
        <v>0</v>
      </c>
      <c r="T17" s="42">
        <f>INDEX(Allocation_output!$H$5:$Z$59,MATCH(Aggregation_real!$H17,Allocation_output!$D$5:$D$59,0),MATCH(Aggregation_real!T$3,Allocation_output!$H$4:$Z$4,0))*$F17</f>
        <v>0</v>
      </c>
      <c r="U17" s="42">
        <f>INDEX(Allocation_output!$H$5:$Z$59,MATCH(Aggregation_real!$H17,Allocation_output!$D$5:$D$59,0),MATCH(Aggregation_real!U$3,Allocation_output!$H$4:$Z$4,0))*$F17</f>
        <v>0</v>
      </c>
      <c r="V17" s="42">
        <f>INDEX(Allocation_output!$H$5:$Z$59,MATCH(Aggregation_real!$H17,Allocation_output!$D$5:$D$59,0),MATCH(Aggregation_real!V$3,Allocation_output!$H$4:$Z$4,0))*$F17</f>
        <v>0</v>
      </c>
      <c r="W17" s="42">
        <f>INDEX(Allocation_output!$H$5:$Z$59,MATCH(Aggregation_real!$H17,Allocation_output!$D$5:$D$59,0),MATCH(Aggregation_real!W$3,Allocation_output!$H$4:$Z$4,0))*$F17</f>
        <v>0</v>
      </c>
      <c r="X17" s="42">
        <f>INDEX(Allocation_output!$H$5:$Z$59,MATCH(Aggregation_real!$H17,Allocation_output!$D$5:$D$59,0),MATCH(Aggregation_real!X$3,Allocation_output!$H$4:$Z$4,0))*$F17</f>
        <v>0</v>
      </c>
      <c r="Y17" s="42">
        <f>INDEX(Allocation_output!$H$5:$Z$59,MATCH(Aggregation_real!$H17,Allocation_output!$D$5:$D$59,0),MATCH(Aggregation_real!Y$3,Allocation_output!$H$4:$Z$4,0))*$F17</f>
        <v>0</v>
      </c>
      <c r="Z17" s="42">
        <f>INDEX(Allocation_output!$H$5:$Z$59,MATCH(Aggregation_real!$H17,Allocation_output!$D$5:$D$59,0),MATCH(Aggregation_real!Z$3,Allocation_output!$H$4:$Z$4,0))*$F17</f>
        <v>0</v>
      </c>
      <c r="AA17" s="55">
        <f>INDEX(Allocation_output!$H$5:$Z$59,MATCH(Aggregation_real!$H17,Allocation_output!$D$5:$D$59,0),MATCH(Aggregation_real!AA$3,Allocation_output!$H$4:$Z$4,0))*$F17</f>
        <v>0</v>
      </c>
      <c r="AB17" s="56" t="e">
        <f t="shared" si="0"/>
        <v>#DIV/0!</v>
      </c>
      <c r="AC17" s="56" t="e">
        <f t="shared" si="1"/>
        <v>#DIV/0!</v>
      </c>
      <c r="AD17" s="56" t="e">
        <f t="shared" si="2"/>
        <v>#DIV/0!</v>
      </c>
      <c r="AE17" s="56" t="e">
        <f t="shared" si="3"/>
        <v>#DIV/0!</v>
      </c>
      <c r="AF17" s="56" t="e">
        <f t="shared" si="4"/>
        <v>#DIV/0!</v>
      </c>
      <c r="AG17" s="56" t="e">
        <f t="shared" si="5"/>
        <v>#DIV/0!</v>
      </c>
      <c r="AH17" s="56" t="e">
        <f t="shared" si="6"/>
        <v>#DIV/0!</v>
      </c>
      <c r="AI17" s="56" t="e">
        <f t="shared" si="7"/>
        <v>#DIV/0!</v>
      </c>
      <c r="AJ17" s="56" t="e">
        <f t="shared" si="8"/>
        <v>#DIV/0!</v>
      </c>
      <c r="AK17" s="56" t="e">
        <f t="shared" si="9"/>
        <v>#DIV/0!</v>
      </c>
      <c r="AL17" s="56" t="e">
        <f t="shared" si="10"/>
        <v>#DIV/0!</v>
      </c>
      <c r="AM17" s="56" t="e">
        <f t="shared" si="11"/>
        <v>#DIV/0!</v>
      </c>
      <c r="AN17" s="56" t="e">
        <f t="shared" si="12"/>
        <v>#DIV/0!</v>
      </c>
      <c r="AO17" s="56" t="e">
        <f t="shared" si="13"/>
        <v>#DIV/0!</v>
      </c>
      <c r="AP17" s="56" t="e">
        <f t="shared" si="14"/>
        <v>#DIV/0!</v>
      </c>
      <c r="AQ17" s="56" t="e">
        <f t="shared" si="15"/>
        <v>#DIV/0!</v>
      </c>
      <c r="AR17" s="56" t="e">
        <f t="shared" si="16"/>
        <v>#DIV/0!</v>
      </c>
      <c r="AS17" s="56" t="e">
        <f t="shared" si="17"/>
        <v>#DIV/0!</v>
      </c>
      <c r="AT17" s="56" t="e">
        <f t="shared" si="19"/>
        <v>#DIV/0!</v>
      </c>
      <c r="AU17" s="56" t="e">
        <f t="shared" si="20"/>
        <v>#DIV/0!</v>
      </c>
      <c r="AV17" s="56">
        <f t="shared" si="21"/>
        <v>0</v>
      </c>
      <c r="AW17" s="57"/>
    </row>
    <row r="18" spans="4:49" x14ac:dyDescent="0.4">
      <c r="D18" s="51">
        <v>2019</v>
      </c>
      <c r="E18" s="38" t="s">
        <v>31</v>
      </c>
      <c r="F18" s="38">
        <v>1</v>
      </c>
      <c r="G18" s="38" t="s">
        <v>125</v>
      </c>
      <c r="H18" s="38" t="str">
        <f t="shared" si="18"/>
        <v>2019EVFGroup1</v>
      </c>
      <c r="I18" s="42">
        <f>INDEX(Allocation_output!$H$5:$Z$59,MATCH(Aggregation_real!$H18,Allocation_output!$D$5:$D$59,0),MATCH(Aggregation_real!I$3,Allocation_output!$H$4:$Z$4,0))*$F18</f>
        <v>0</v>
      </c>
      <c r="J18" s="42">
        <f>INDEX(Allocation_output!$H$5:$Z$59,MATCH(Aggregation_real!$H18,Allocation_output!$D$5:$D$59,0),MATCH(Aggregation_real!J$3,Allocation_output!$H$4:$Z$4,0))*$F18</f>
        <v>0</v>
      </c>
      <c r="K18" s="42">
        <f>INDEX(Allocation_output!$H$5:$Z$59,MATCH(Aggregation_real!$H18,Allocation_output!$D$5:$D$59,0),MATCH(Aggregation_real!K$3,Allocation_output!$H$4:$Z$4,0))*$F18</f>
        <v>0</v>
      </c>
      <c r="L18" s="42">
        <f>INDEX(Allocation_output!$H$5:$Z$59,MATCH(Aggregation_real!$H18,Allocation_output!$D$5:$D$59,0),MATCH(Aggregation_real!L$3,Allocation_output!$H$4:$Z$4,0))*$F18</f>
        <v>0</v>
      </c>
      <c r="M18" s="42">
        <f>INDEX(Allocation_output!$H$5:$Z$59,MATCH(Aggregation_real!$H18,Allocation_output!$D$5:$D$59,0),MATCH(Aggregation_real!M$3,Allocation_output!$H$4:$Z$4,0))*$F18</f>
        <v>0</v>
      </c>
      <c r="N18" s="42">
        <f>INDEX(Allocation_output!$H$5:$Z$59,MATCH(Aggregation_real!$H18,Allocation_output!$D$5:$D$59,0),MATCH(Aggregation_real!N$3,Allocation_output!$H$4:$Z$4,0))*$F18</f>
        <v>0</v>
      </c>
      <c r="O18" s="42">
        <f>INDEX(Allocation_output!$H$5:$Z$59,MATCH(Aggregation_real!$H18,Allocation_output!$D$5:$D$59,0),MATCH(Aggregation_real!O$3,Allocation_output!$H$4:$Z$4,0))*$F18</f>
        <v>0</v>
      </c>
      <c r="P18" s="42">
        <f>INDEX(Allocation_output!$H$5:$Z$59,MATCH(Aggregation_real!$H18,Allocation_output!$D$5:$D$59,0),MATCH(Aggregation_real!P$3,Allocation_output!$H$4:$Z$4,0))*$F18</f>
        <v>0</v>
      </c>
      <c r="Q18" s="42">
        <f>INDEX(Allocation_output!$H$5:$Z$59,MATCH(Aggregation_real!$H18,Allocation_output!$D$5:$D$59,0),MATCH(Aggregation_real!Q$3,Allocation_output!$H$4:$Z$4,0))*$F18</f>
        <v>0</v>
      </c>
      <c r="R18" s="42">
        <f>INDEX(Allocation_output!$H$5:$Z$59,MATCH(Aggregation_real!$H18,Allocation_output!$D$5:$D$59,0),MATCH(Aggregation_real!R$3,Allocation_output!$H$4:$Z$4,0))*$F18</f>
        <v>0</v>
      </c>
      <c r="S18" s="42">
        <f>INDEX(Allocation_output!$H$5:$Z$59,MATCH(Aggregation_real!$H18,Allocation_output!$D$5:$D$59,0),MATCH(Aggregation_real!S$3,Allocation_output!$H$4:$Z$4,0))*$F18</f>
        <v>0</v>
      </c>
      <c r="T18" s="42">
        <f>INDEX(Allocation_output!$H$5:$Z$59,MATCH(Aggregation_real!$H18,Allocation_output!$D$5:$D$59,0),MATCH(Aggregation_real!T$3,Allocation_output!$H$4:$Z$4,0))*$F18</f>
        <v>0</v>
      </c>
      <c r="U18" s="42">
        <f>INDEX(Allocation_output!$H$5:$Z$59,MATCH(Aggregation_real!$H18,Allocation_output!$D$5:$D$59,0),MATCH(Aggregation_real!U$3,Allocation_output!$H$4:$Z$4,0))*$F18</f>
        <v>0</v>
      </c>
      <c r="V18" s="42">
        <f>INDEX(Allocation_output!$H$5:$Z$59,MATCH(Aggregation_real!$H18,Allocation_output!$D$5:$D$59,0),MATCH(Aggregation_real!V$3,Allocation_output!$H$4:$Z$4,0))*$F18</f>
        <v>0</v>
      </c>
      <c r="W18" s="42">
        <f>INDEX(Allocation_output!$H$5:$Z$59,MATCH(Aggregation_real!$H18,Allocation_output!$D$5:$D$59,0),MATCH(Aggregation_real!W$3,Allocation_output!$H$4:$Z$4,0))*$F18</f>
        <v>0</v>
      </c>
      <c r="X18" s="42">
        <f>INDEX(Allocation_output!$H$5:$Z$59,MATCH(Aggregation_real!$H18,Allocation_output!$D$5:$D$59,0),MATCH(Aggregation_real!X$3,Allocation_output!$H$4:$Z$4,0))*$F18</f>
        <v>0</v>
      </c>
      <c r="Y18" s="42">
        <f>INDEX(Allocation_output!$H$5:$Z$59,MATCH(Aggregation_real!$H18,Allocation_output!$D$5:$D$59,0),MATCH(Aggregation_real!Y$3,Allocation_output!$H$4:$Z$4,0))*$F18</f>
        <v>0</v>
      </c>
      <c r="Z18" s="42">
        <f>INDEX(Allocation_output!$H$5:$Z$59,MATCH(Aggregation_real!$H18,Allocation_output!$D$5:$D$59,0),MATCH(Aggregation_real!Z$3,Allocation_output!$H$4:$Z$4,0))*$F18</f>
        <v>0</v>
      </c>
      <c r="AA18" s="55">
        <f>INDEX(Allocation_output!$H$5:$Z$59,MATCH(Aggregation_real!$H18,Allocation_output!$D$5:$D$59,0),MATCH(Aggregation_real!AA$3,Allocation_output!$H$4:$Z$4,0))*$F18</f>
        <v>0</v>
      </c>
      <c r="AB18" s="56" t="e">
        <f t="shared" si="0"/>
        <v>#DIV/0!</v>
      </c>
      <c r="AC18" s="56" t="e">
        <f t="shared" si="1"/>
        <v>#DIV/0!</v>
      </c>
      <c r="AD18" s="56" t="e">
        <f t="shared" si="2"/>
        <v>#DIV/0!</v>
      </c>
      <c r="AE18" s="56" t="e">
        <f t="shared" si="3"/>
        <v>#DIV/0!</v>
      </c>
      <c r="AF18" s="56" t="e">
        <f t="shared" si="4"/>
        <v>#DIV/0!</v>
      </c>
      <c r="AG18" s="56" t="e">
        <f t="shared" si="5"/>
        <v>#DIV/0!</v>
      </c>
      <c r="AH18" s="56" t="e">
        <f t="shared" si="6"/>
        <v>#DIV/0!</v>
      </c>
      <c r="AI18" s="56" t="e">
        <f t="shared" si="7"/>
        <v>#DIV/0!</v>
      </c>
      <c r="AJ18" s="56" t="e">
        <f t="shared" si="8"/>
        <v>#DIV/0!</v>
      </c>
      <c r="AK18" s="56" t="e">
        <f t="shared" si="9"/>
        <v>#DIV/0!</v>
      </c>
      <c r="AL18" s="56" t="e">
        <f t="shared" si="10"/>
        <v>#DIV/0!</v>
      </c>
      <c r="AM18" s="56" t="e">
        <f t="shared" si="11"/>
        <v>#DIV/0!</v>
      </c>
      <c r="AN18" s="56" t="e">
        <f t="shared" si="12"/>
        <v>#DIV/0!</v>
      </c>
      <c r="AO18" s="56" t="e">
        <f t="shared" si="13"/>
        <v>#DIV/0!</v>
      </c>
      <c r="AP18" s="56" t="e">
        <f t="shared" si="14"/>
        <v>#DIV/0!</v>
      </c>
      <c r="AQ18" s="56" t="e">
        <f t="shared" si="15"/>
        <v>#DIV/0!</v>
      </c>
      <c r="AR18" s="56" t="e">
        <f t="shared" si="16"/>
        <v>#DIV/0!</v>
      </c>
      <c r="AS18" s="56" t="e">
        <f t="shared" si="17"/>
        <v>#DIV/0!</v>
      </c>
      <c r="AT18" s="56" t="e">
        <f t="shared" si="19"/>
        <v>#DIV/0!</v>
      </c>
      <c r="AU18" s="56" t="e">
        <f t="shared" si="20"/>
        <v>#DIV/0!</v>
      </c>
      <c r="AV18" s="56">
        <f t="shared" si="21"/>
        <v>0</v>
      </c>
      <c r="AW18" s="57"/>
    </row>
    <row r="19" spans="4:49" x14ac:dyDescent="0.4">
      <c r="D19" s="51">
        <v>2020</v>
      </c>
      <c r="E19" s="38" t="s">
        <v>31</v>
      </c>
      <c r="F19" s="38">
        <v>1</v>
      </c>
      <c r="G19" s="38" t="s">
        <v>125</v>
      </c>
      <c r="H19" s="38" t="str">
        <f t="shared" si="18"/>
        <v>2020EVFGroup1</v>
      </c>
      <c r="I19" s="42">
        <f>INDEX(Allocation_output!$H$5:$Z$59,MATCH(Aggregation_real!$H19,Allocation_output!$D$5:$D$59,0),MATCH(Aggregation_real!I$3,Allocation_output!$H$4:$Z$4,0))*$F19</f>
        <v>0</v>
      </c>
      <c r="J19" s="42">
        <f>INDEX(Allocation_output!$H$5:$Z$59,MATCH(Aggregation_real!$H19,Allocation_output!$D$5:$D$59,0),MATCH(Aggregation_real!J$3,Allocation_output!$H$4:$Z$4,0))*$F19</f>
        <v>0</v>
      </c>
      <c r="K19" s="42">
        <f>INDEX(Allocation_output!$H$5:$Z$59,MATCH(Aggregation_real!$H19,Allocation_output!$D$5:$D$59,0),MATCH(Aggregation_real!K$3,Allocation_output!$H$4:$Z$4,0))*$F19</f>
        <v>0</v>
      </c>
      <c r="L19" s="42">
        <f>INDEX(Allocation_output!$H$5:$Z$59,MATCH(Aggregation_real!$H19,Allocation_output!$D$5:$D$59,0),MATCH(Aggregation_real!L$3,Allocation_output!$H$4:$Z$4,0))*$F19</f>
        <v>0</v>
      </c>
      <c r="M19" s="42">
        <f>INDEX(Allocation_output!$H$5:$Z$59,MATCH(Aggregation_real!$H19,Allocation_output!$D$5:$D$59,0),MATCH(Aggregation_real!M$3,Allocation_output!$H$4:$Z$4,0))*$F19</f>
        <v>0</v>
      </c>
      <c r="N19" s="42">
        <f>INDEX(Allocation_output!$H$5:$Z$59,MATCH(Aggregation_real!$H19,Allocation_output!$D$5:$D$59,0),MATCH(Aggregation_real!N$3,Allocation_output!$H$4:$Z$4,0))*$F19</f>
        <v>0</v>
      </c>
      <c r="O19" s="42">
        <f>INDEX(Allocation_output!$H$5:$Z$59,MATCH(Aggregation_real!$H19,Allocation_output!$D$5:$D$59,0),MATCH(Aggregation_real!O$3,Allocation_output!$H$4:$Z$4,0))*$F19</f>
        <v>0</v>
      </c>
      <c r="P19" s="42">
        <f>INDEX(Allocation_output!$H$5:$Z$59,MATCH(Aggregation_real!$H19,Allocation_output!$D$5:$D$59,0),MATCH(Aggregation_real!P$3,Allocation_output!$H$4:$Z$4,0))*$F19</f>
        <v>0</v>
      </c>
      <c r="Q19" s="42">
        <f>INDEX(Allocation_output!$H$5:$Z$59,MATCH(Aggregation_real!$H19,Allocation_output!$D$5:$D$59,0),MATCH(Aggregation_real!Q$3,Allocation_output!$H$4:$Z$4,0))*$F19</f>
        <v>0</v>
      </c>
      <c r="R19" s="42">
        <f>INDEX(Allocation_output!$H$5:$Z$59,MATCH(Aggregation_real!$H19,Allocation_output!$D$5:$D$59,0),MATCH(Aggregation_real!R$3,Allocation_output!$H$4:$Z$4,0))*$F19</f>
        <v>0</v>
      </c>
      <c r="S19" s="42">
        <f>INDEX(Allocation_output!$H$5:$Z$59,MATCH(Aggregation_real!$H19,Allocation_output!$D$5:$D$59,0),MATCH(Aggregation_real!S$3,Allocation_output!$H$4:$Z$4,0))*$F19</f>
        <v>0</v>
      </c>
      <c r="T19" s="42">
        <f>INDEX(Allocation_output!$H$5:$Z$59,MATCH(Aggregation_real!$H19,Allocation_output!$D$5:$D$59,0),MATCH(Aggregation_real!T$3,Allocation_output!$H$4:$Z$4,0))*$F19</f>
        <v>0</v>
      </c>
      <c r="U19" s="42">
        <f>INDEX(Allocation_output!$H$5:$Z$59,MATCH(Aggregation_real!$H19,Allocation_output!$D$5:$D$59,0),MATCH(Aggregation_real!U$3,Allocation_output!$H$4:$Z$4,0))*$F19</f>
        <v>0</v>
      </c>
      <c r="V19" s="42">
        <f>INDEX(Allocation_output!$H$5:$Z$59,MATCH(Aggregation_real!$H19,Allocation_output!$D$5:$D$59,0),MATCH(Aggregation_real!V$3,Allocation_output!$H$4:$Z$4,0))*$F19</f>
        <v>0</v>
      </c>
      <c r="W19" s="42">
        <f>INDEX(Allocation_output!$H$5:$Z$59,MATCH(Aggregation_real!$H19,Allocation_output!$D$5:$D$59,0),MATCH(Aggregation_real!W$3,Allocation_output!$H$4:$Z$4,0))*$F19</f>
        <v>0</v>
      </c>
      <c r="X19" s="42">
        <f>INDEX(Allocation_output!$H$5:$Z$59,MATCH(Aggregation_real!$H19,Allocation_output!$D$5:$D$59,0),MATCH(Aggregation_real!X$3,Allocation_output!$H$4:$Z$4,0))*$F19</f>
        <v>0</v>
      </c>
      <c r="Y19" s="42">
        <f>INDEX(Allocation_output!$H$5:$Z$59,MATCH(Aggregation_real!$H19,Allocation_output!$D$5:$D$59,0),MATCH(Aggregation_real!Y$3,Allocation_output!$H$4:$Z$4,0))*$F19</f>
        <v>0</v>
      </c>
      <c r="Z19" s="42">
        <f>INDEX(Allocation_output!$H$5:$Z$59,MATCH(Aggregation_real!$H19,Allocation_output!$D$5:$D$59,0),MATCH(Aggregation_real!Z$3,Allocation_output!$H$4:$Z$4,0))*$F19</f>
        <v>0</v>
      </c>
      <c r="AA19" s="55">
        <f>INDEX(Allocation_output!$H$5:$Z$59,MATCH(Aggregation_real!$H19,Allocation_output!$D$5:$D$59,0),MATCH(Aggregation_real!AA$3,Allocation_output!$H$4:$Z$4,0))*$F19</f>
        <v>0</v>
      </c>
      <c r="AB19" s="56" t="e">
        <f t="shared" si="0"/>
        <v>#DIV/0!</v>
      </c>
      <c r="AC19" s="56" t="e">
        <f t="shared" si="1"/>
        <v>#DIV/0!</v>
      </c>
      <c r="AD19" s="56" t="e">
        <f t="shared" si="2"/>
        <v>#DIV/0!</v>
      </c>
      <c r="AE19" s="56" t="e">
        <f t="shared" si="3"/>
        <v>#DIV/0!</v>
      </c>
      <c r="AF19" s="56" t="e">
        <f t="shared" si="4"/>
        <v>#DIV/0!</v>
      </c>
      <c r="AG19" s="56" t="e">
        <f t="shared" si="5"/>
        <v>#DIV/0!</v>
      </c>
      <c r="AH19" s="56" t="e">
        <f t="shared" si="6"/>
        <v>#DIV/0!</v>
      </c>
      <c r="AI19" s="56" t="e">
        <f t="shared" si="7"/>
        <v>#DIV/0!</v>
      </c>
      <c r="AJ19" s="56" t="e">
        <f t="shared" si="8"/>
        <v>#DIV/0!</v>
      </c>
      <c r="AK19" s="56" t="e">
        <f t="shared" si="9"/>
        <v>#DIV/0!</v>
      </c>
      <c r="AL19" s="56" t="e">
        <f t="shared" si="10"/>
        <v>#DIV/0!</v>
      </c>
      <c r="AM19" s="56" t="e">
        <f t="shared" si="11"/>
        <v>#DIV/0!</v>
      </c>
      <c r="AN19" s="56" t="e">
        <f t="shared" si="12"/>
        <v>#DIV/0!</v>
      </c>
      <c r="AO19" s="56" t="e">
        <f t="shared" si="13"/>
        <v>#DIV/0!</v>
      </c>
      <c r="AP19" s="56" t="e">
        <f t="shared" si="14"/>
        <v>#DIV/0!</v>
      </c>
      <c r="AQ19" s="56" t="e">
        <f t="shared" si="15"/>
        <v>#DIV/0!</v>
      </c>
      <c r="AR19" s="56" t="e">
        <f t="shared" si="16"/>
        <v>#DIV/0!</v>
      </c>
      <c r="AS19" s="56" t="e">
        <f t="shared" si="17"/>
        <v>#DIV/0!</v>
      </c>
      <c r="AT19" s="56" t="e">
        <f t="shared" si="19"/>
        <v>#DIV/0!</v>
      </c>
      <c r="AU19" s="56" t="e">
        <f t="shared" si="20"/>
        <v>#DIV/0!</v>
      </c>
      <c r="AV19" s="56">
        <f t="shared" si="21"/>
        <v>0</v>
      </c>
      <c r="AW19" s="57"/>
    </row>
    <row r="20" spans="4:49" x14ac:dyDescent="0.4">
      <c r="D20" s="51">
        <v>2021</v>
      </c>
      <c r="E20" s="38" t="s">
        <v>31</v>
      </c>
      <c r="F20" s="38">
        <v>1</v>
      </c>
      <c r="G20" s="38" t="s">
        <v>125</v>
      </c>
      <c r="H20" s="38" t="str">
        <f t="shared" si="18"/>
        <v>2021EVFGroup1</v>
      </c>
      <c r="I20" s="42">
        <f>INDEX(Allocation_output!$H$5:$Z$59,MATCH(Aggregation_real!$H20,Allocation_output!$D$5:$D$59,0),MATCH(Aggregation_real!I$3,Allocation_output!$H$4:$Z$4,0))*$F20</f>
        <v>0</v>
      </c>
      <c r="J20" s="42">
        <f>INDEX(Allocation_output!$H$5:$Z$59,MATCH(Aggregation_real!$H20,Allocation_output!$D$5:$D$59,0),MATCH(Aggregation_real!J$3,Allocation_output!$H$4:$Z$4,0))*$F20</f>
        <v>0</v>
      </c>
      <c r="K20" s="42">
        <f>INDEX(Allocation_output!$H$5:$Z$59,MATCH(Aggregation_real!$H20,Allocation_output!$D$5:$D$59,0),MATCH(Aggregation_real!K$3,Allocation_output!$H$4:$Z$4,0))*$F20</f>
        <v>0</v>
      </c>
      <c r="L20" s="42">
        <f>INDEX(Allocation_output!$H$5:$Z$59,MATCH(Aggregation_real!$H20,Allocation_output!$D$5:$D$59,0),MATCH(Aggregation_real!L$3,Allocation_output!$H$4:$Z$4,0))*$F20</f>
        <v>0</v>
      </c>
      <c r="M20" s="42">
        <f>INDEX(Allocation_output!$H$5:$Z$59,MATCH(Aggregation_real!$H20,Allocation_output!$D$5:$D$59,0),MATCH(Aggregation_real!M$3,Allocation_output!$H$4:$Z$4,0))*$F20</f>
        <v>0</v>
      </c>
      <c r="N20" s="42">
        <f>INDEX(Allocation_output!$H$5:$Z$59,MATCH(Aggregation_real!$H20,Allocation_output!$D$5:$D$59,0),MATCH(Aggregation_real!N$3,Allocation_output!$H$4:$Z$4,0))*$F20</f>
        <v>0</v>
      </c>
      <c r="O20" s="42">
        <f>INDEX(Allocation_output!$H$5:$Z$59,MATCH(Aggregation_real!$H20,Allocation_output!$D$5:$D$59,0),MATCH(Aggregation_real!O$3,Allocation_output!$H$4:$Z$4,0))*$F20</f>
        <v>0</v>
      </c>
      <c r="P20" s="42">
        <f>INDEX(Allocation_output!$H$5:$Z$59,MATCH(Aggregation_real!$H20,Allocation_output!$D$5:$D$59,0),MATCH(Aggregation_real!P$3,Allocation_output!$H$4:$Z$4,0))*$F20</f>
        <v>0</v>
      </c>
      <c r="Q20" s="42">
        <f>INDEX(Allocation_output!$H$5:$Z$59,MATCH(Aggregation_real!$H20,Allocation_output!$D$5:$D$59,0),MATCH(Aggregation_real!Q$3,Allocation_output!$H$4:$Z$4,0))*$F20</f>
        <v>0</v>
      </c>
      <c r="R20" s="42">
        <f>INDEX(Allocation_output!$H$5:$Z$59,MATCH(Aggregation_real!$H20,Allocation_output!$D$5:$D$59,0),MATCH(Aggregation_real!R$3,Allocation_output!$H$4:$Z$4,0))*$F20</f>
        <v>0</v>
      </c>
      <c r="S20" s="42">
        <f>INDEX(Allocation_output!$H$5:$Z$59,MATCH(Aggregation_real!$H20,Allocation_output!$D$5:$D$59,0),MATCH(Aggregation_real!S$3,Allocation_output!$H$4:$Z$4,0))*$F20</f>
        <v>0</v>
      </c>
      <c r="T20" s="42">
        <f>INDEX(Allocation_output!$H$5:$Z$59,MATCH(Aggregation_real!$H20,Allocation_output!$D$5:$D$59,0),MATCH(Aggregation_real!T$3,Allocation_output!$H$4:$Z$4,0))*$F20</f>
        <v>0</v>
      </c>
      <c r="U20" s="42">
        <f>INDEX(Allocation_output!$H$5:$Z$59,MATCH(Aggregation_real!$H20,Allocation_output!$D$5:$D$59,0),MATCH(Aggregation_real!U$3,Allocation_output!$H$4:$Z$4,0))*$F20</f>
        <v>0</v>
      </c>
      <c r="V20" s="42">
        <f>INDEX(Allocation_output!$H$5:$Z$59,MATCH(Aggregation_real!$H20,Allocation_output!$D$5:$D$59,0),MATCH(Aggregation_real!V$3,Allocation_output!$H$4:$Z$4,0))*$F20</f>
        <v>0</v>
      </c>
      <c r="W20" s="42">
        <f>INDEX(Allocation_output!$H$5:$Z$59,MATCH(Aggregation_real!$H20,Allocation_output!$D$5:$D$59,0),MATCH(Aggregation_real!W$3,Allocation_output!$H$4:$Z$4,0))*$F20</f>
        <v>0</v>
      </c>
      <c r="X20" s="42">
        <f>INDEX(Allocation_output!$H$5:$Z$59,MATCH(Aggregation_real!$H20,Allocation_output!$D$5:$D$59,0),MATCH(Aggregation_real!X$3,Allocation_output!$H$4:$Z$4,0))*$F20</f>
        <v>0</v>
      </c>
      <c r="Y20" s="42">
        <f>INDEX(Allocation_output!$H$5:$Z$59,MATCH(Aggregation_real!$H20,Allocation_output!$D$5:$D$59,0),MATCH(Aggregation_real!Y$3,Allocation_output!$H$4:$Z$4,0))*$F20</f>
        <v>0</v>
      </c>
      <c r="Z20" s="42">
        <f>INDEX(Allocation_output!$H$5:$Z$59,MATCH(Aggregation_real!$H20,Allocation_output!$D$5:$D$59,0),MATCH(Aggregation_real!Z$3,Allocation_output!$H$4:$Z$4,0))*$F20</f>
        <v>0</v>
      </c>
      <c r="AA20" s="55">
        <f>INDEX(Allocation_output!$H$5:$Z$59,MATCH(Aggregation_real!$H20,Allocation_output!$D$5:$D$59,0),MATCH(Aggregation_real!AA$3,Allocation_output!$H$4:$Z$4,0))*$F20</f>
        <v>0</v>
      </c>
      <c r="AB20" s="56" t="e">
        <f t="shared" si="0"/>
        <v>#DIV/0!</v>
      </c>
      <c r="AC20" s="56" t="e">
        <f t="shared" si="1"/>
        <v>#DIV/0!</v>
      </c>
      <c r="AD20" s="56" t="e">
        <f t="shared" si="2"/>
        <v>#DIV/0!</v>
      </c>
      <c r="AE20" s="56" t="e">
        <f t="shared" si="3"/>
        <v>#DIV/0!</v>
      </c>
      <c r="AF20" s="56" t="e">
        <f t="shared" si="4"/>
        <v>#DIV/0!</v>
      </c>
      <c r="AG20" s="56" t="e">
        <f t="shared" si="5"/>
        <v>#DIV/0!</v>
      </c>
      <c r="AH20" s="56" t="e">
        <f t="shared" si="6"/>
        <v>#DIV/0!</v>
      </c>
      <c r="AI20" s="56" t="e">
        <f t="shared" si="7"/>
        <v>#DIV/0!</v>
      </c>
      <c r="AJ20" s="56" t="e">
        <f t="shared" si="8"/>
        <v>#DIV/0!</v>
      </c>
      <c r="AK20" s="56" t="e">
        <f t="shared" si="9"/>
        <v>#DIV/0!</v>
      </c>
      <c r="AL20" s="56" t="e">
        <f t="shared" si="10"/>
        <v>#DIV/0!</v>
      </c>
      <c r="AM20" s="56" t="e">
        <f t="shared" si="11"/>
        <v>#DIV/0!</v>
      </c>
      <c r="AN20" s="56" t="e">
        <f t="shared" si="12"/>
        <v>#DIV/0!</v>
      </c>
      <c r="AO20" s="56" t="e">
        <f t="shared" si="13"/>
        <v>#DIV/0!</v>
      </c>
      <c r="AP20" s="56" t="e">
        <f t="shared" si="14"/>
        <v>#DIV/0!</v>
      </c>
      <c r="AQ20" s="56" t="e">
        <f t="shared" si="15"/>
        <v>#DIV/0!</v>
      </c>
      <c r="AR20" s="56" t="e">
        <f t="shared" si="16"/>
        <v>#DIV/0!</v>
      </c>
      <c r="AS20" s="56" t="e">
        <f t="shared" si="17"/>
        <v>#DIV/0!</v>
      </c>
      <c r="AT20" s="56" t="e">
        <f t="shared" si="19"/>
        <v>#DIV/0!</v>
      </c>
      <c r="AU20" s="56" t="e">
        <f t="shared" si="20"/>
        <v>#DIV/0!</v>
      </c>
      <c r="AV20" s="56">
        <f t="shared" si="21"/>
        <v>0</v>
      </c>
      <c r="AW20" s="57"/>
    </row>
    <row r="21" spans="4:49" x14ac:dyDescent="0.4">
      <c r="D21" s="51">
        <v>2022</v>
      </c>
      <c r="E21" s="38" t="s">
        <v>31</v>
      </c>
      <c r="F21" s="38">
        <v>1</v>
      </c>
      <c r="G21" s="38" t="s">
        <v>125</v>
      </c>
      <c r="H21" s="38" t="str">
        <f t="shared" si="18"/>
        <v>2022EVFGroup1</v>
      </c>
      <c r="I21" s="42">
        <f>INDEX(Allocation_output!$H$5:$Z$59,MATCH(Aggregation_real!$H21,Allocation_output!$D$5:$D$59,0),MATCH(Aggregation_real!I$3,Allocation_output!$H$4:$Z$4,0))*$F21</f>
        <v>0</v>
      </c>
      <c r="J21" s="42">
        <f>INDEX(Allocation_output!$H$5:$Z$59,MATCH(Aggregation_real!$H21,Allocation_output!$D$5:$D$59,0),MATCH(Aggregation_real!J$3,Allocation_output!$H$4:$Z$4,0))*$F21</f>
        <v>0</v>
      </c>
      <c r="K21" s="42">
        <f>INDEX(Allocation_output!$H$5:$Z$59,MATCH(Aggregation_real!$H21,Allocation_output!$D$5:$D$59,0),MATCH(Aggregation_real!K$3,Allocation_output!$H$4:$Z$4,0))*$F21</f>
        <v>0</v>
      </c>
      <c r="L21" s="42">
        <f>INDEX(Allocation_output!$H$5:$Z$59,MATCH(Aggregation_real!$H21,Allocation_output!$D$5:$D$59,0),MATCH(Aggregation_real!L$3,Allocation_output!$H$4:$Z$4,0))*$F21</f>
        <v>0</v>
      </c>
      <c r="M21" s="42">
        <f>INDEX(Allocation_output!$H$5:$Z$59,MATCH(Aggregation_real!$H21,Allocation_output!$D$5:$D$59,0),MATCH(Aggregation_real!M$3,Allocation_output!$H$4:$Z$4,0))*$F21</f>
        <v>0</v>
      </c>
      <c r="N21" s="42">
        <f>INDEX(Allocation_output!$H$5:$Z$59,MATCH(Aggregation_real!$H21,Allocation_output!$D$5:$D$59,0),MATCH(Aggregation_real!N$3,Allocation_output!$H$4:$Z$4,0))*$F21</f>
        <v>0</v>
      </c>
      <c r="O21" s="42">
        <f>INDEX(Allocation_output!$H$5:$Z$59,MATCH(Aggregation_real!$H21,Allocation_output!$D$5:$D$59,0),MATCH(Aggregation_real!O$3,Allocation_output!$H$4:$Z$4,0))*$F21</f>
        <v>0</v>
      </c>
      <c r="P21" s="42">
        <f>INDEX(Allocation_output!$H$5:$Z$59,MATCH(Aggregation_real!$H21,Allocation_output!$D$5:$D$59,0),MATCH(Aggregation_real!P$3,Allocation_output!$H$4:$Z$4,0))*$F21</f>
        <v>0</v>
      </c>
      <c r="Q21" s="42">
        <f>INDEX(Allocation_output!$H$5:$Z$59,MATCH(Aggregation_real!$H21,Allocation_output!$D$5:$D$59,0),MATCH(Aggregation_real!Q$3,Allocation_output!$H$4:$Z$4,0))*$F21</f>
        <v>0</v>
      </c>
      <c r="R21" s="42">
        <f>INDEX(Allocation_output!$H$5:$Z$59,MATCH(Aggregation_real!$H21,Allocation_output!$D$5:$D$59,0),MATCH(Aggregation_real!R$3,Allocation_output!$H$4:$Z$4,0))*$F21</f>
        <v>0</v>
      </c>
      <c r="S21" s="42">
        <f>INDEX(Allocation_output!$H$5:$Z$59,MATCH(Aggregation_real!$H21,Allocation_output!$D$5:$D$59,0),MATCH(Aggregation_real!S$3,Allocation_output!$H$4:$Z$4,0))*$F21</f>
        <v>0</v>
      </c>
      <c r="T21" s="42">
        <f>INDEX(Allocation_output!$H$5:$Z$59,MATCH(Aggregation_real!$H21,Allocation_output!$D$5:$D$59,0),MATCH(Aggregation_real!T$3,Allocation_output!$H$4:$Z$4,0))*$F21</f>
        <v>0</v>
      </c>
      <c r="U21" s="42">
        <f>INDEX(Allocation_output!$H$5:$Z$59,MATCH(Aggregation_real!$H21,Allocation_output!$D$5:$D$59,0),MATCH(Aggregation_real!U$3,Allocation_output!$H$4:$Z$4,0))*$F21</f>
        <v>0</v>
      </c>
      <c r="V21" s="42">
        <f>INDEX(Allocation_output!$H$5:$Z$59,MATCH(Aggregation_real!$H21,Allocation_output!$D$5:$D$59,0),MATCH(Aggregation_real!V$3,Allocation_output!$H$4:$Z$4,0))*$F21</f>
        <v>0</v>
      </c>
      <c r="W21" s="42">
        <f>INDEX(Allocation_output!$H$5:$Z$59,MATCH(Aggregation_real!$H21,Allocation_output!$D$5:$D$59,0),MATCH(Aggregation_real!W$3,Allocation_output!$H$4:$Z$4,0))*$F21</f>
        <v>0</v>
      </c>
      <c r="X21" s="42">
        <f>INDEX(Allocation_output!$H$5:$Z$59,MATCH(Aggregation_real!$H21,Allocation_output!$D$5:$D$59,0),MATCH(Aggregation_real!X$3,Allocation_output!$H$4:$Z$4,0))*$F21</f>
        <v>0</v>
      </c>
      <c r="Y21" s="42">
        <f>INDEX(Allocation_output!$H$5:$Z$59,MATCH(Aggregation_real!$H21,Allocation_output!$D$5:$D$59,0),MATCH(Aggregation_real!Y$3,Allocation_output!$H$4:$Z$4,0))*$F21</f>
        <v>0</v>
      </c>
      <c r="Z21" s="42">
        <f>INDEX(Allocation_output!$H$5:$Z$59,MATCH(Aggregation_real!$H21,Allocation_output!$D$5:$D$59,0),MATCH(Aggregation_real!Z$3,Allocation_output!$H$4:$Z$4,0))*$F21</f>
        <v>0</v>
      </c>
      <c r="AA21" s="55">
        <f>INDEX(Allocation_output!$H$5:$Z$59,MATCH(Aggregation_real!$H21,Allocation_output!$D$5:$D$59,0),MATCH(Aggregation_real!AA$3,Allocation_output!$H$4:$Z$4,0))*$F21</f>
        <v>0</v>
      </c>
      <c r="AB21" s="56" t="e">
        <f t="shared" si="0"/>
        <v>#DIV/0!</v>
      </c>
      <c r="AC21" s="56" t="e">
        <f t="shared" si="1"/>
        <v>#DIV/0!</v>
      </c>
      <c r="AD21" s="56" t="e">
        <f t="shared" si="2"/>
        <v>#DIV/0!</v>
      </c>
      <c r="AE21" s="56" t="e">
        <f t="shared" si="3"/>
        <v>#DIV/0!</v>
      </c>
      <c r="AF21" s="56" t="e">
        <f t="shared" si="4"/>
        <v>#DIV/0!</v>
      </c>
      <c r="AG21" s="56" t="e">
        <f t="shared" si="5"/>
        <v>#DIV/0!</v>
      </c>
      <c r="AH21" s="56" t="e">
        <f t="shared" si="6"/>
        <v>#DIV/0!</v>
      </c>
      <c r="AI21" s="56" t="e">
        <f t="shared" si="7"/>
        <v>#DIV/0!</v>
      </c>
      <c r="AJ21" s="56" t="e">
        <f t="shared" si="8"/>
        <v>#DIV/0!</v>
      </c>
      <c r="AK21" s="56" t="e">
        <f t="shared" si="9"/>
        <v>#DIV/0!</v>
      </c>
      <c r="AL21" s="56" t="e">
        <f t="shared" si="10"/>
        <v>#DIV/0!</v>
      </c>
      <c r="AM21" s="56" t="e">
        <f t="shared" si="11"/>
        <v>#DIV/0!</v>
      </c>
      <c r="AN21" s="56" t="e">
        <f t="shared" si="12"/>
        <v>#DIV/0!</v>
      </c>
      <c r="AO21" s="56" t="e">
        <f t="shared" si="13"/>
        <v>#DIV/0!</v>
      </c>
      <c r="AP21" s="56" t="e">
        <f t="shared" si="14"/>
        <v>#DIV/0!</v>
      </c>
      <c r="AQ21" s="56" t="e">
        <f t="shared" si="15"/>
        <v>#DIV/0!</v>
      </c>
      <c r="AR21" s="56" t="e">
        <f t="shared" si="16"/>
        <v>#DIV/0!</v>
      </c>
      <c r="AS21" s="56" t="e">
        <f t="shared" si="17"/>
        <v>#DIV/0!</v>
      </c>
      <c r="AT21" s="56" t="e">
        <f t="shared" si="19"/>
        <v>#DIV/0!</v>
      </c>
      <c r="AU21" s="56" t="e">
        <f t="shared" si="20"/>
        <v>#DIV/0!</v>
      </c>
      <c r="AV21" s="56">
        <f t="shared" si="21"/>
        <v>0</v>
      </c>
      <c r="AW21" s="57"/>
    </row>
    <row r="22" spans="4:49" x14ac:dyDescent="0.4">
      <c r="D22" s="51">
        <v>2023</v>
      </c>
      <c r="E22" s="38" t="s">
        <v>31</v>
      </c>
      <c r="F22" s="38">
        <v>1</v>
      </c>
      <c r="G22" s="38" t="s">
        <v>125</v>
      </c>
      <c r="H22" s="38" t="str">
        <f t="shared" si="18"/>
        <v>2023EVFGroup1</v>
      </c>
      <c r="I22" s="42">
        <f>INDEX(Allocation_output!$H$5:$Z$59,MATCH(Aggregation_real!$H22,Allocation_output!$D$5:$D$59,0),MATCH(Aggregation_real!I$3,Allocation_output!$H$4:$Z$4,0))*$F22</f>
        <v>0</v>
      </c>
      <c r="J22" s="42">
        <f>INDEX(Allocation_output!$H$5:$Z$59,MATCH(Aggregation_real!$H22,Allocation_output!$D$5:$D$59,0),MATCH(Aggregation_real!J$3,Allocation_output!$H$4:$Z$4,0))*$F22</f>
        <v>0</v>
      </c>
      <c r="K22" s="42">
        <f>INDEX(Allocation_output!$H$5:$Z$59,MATCH(Aggregation_real!$H22,Allocation_output!$D$5:$D$59,0),MATCH(Aggregation_real!K$3,Allocation_output!$H$4:$Z$4,0))*$F22</f>
        <v>0</v>
      </c>
      <c r="L22" s="42">
        <f>INDEX(Allocation_output!$H$5:$Z$59,MATCH(Aggregation_real!$H22,Allocation_output!$D$5:$D$59,0),MATCH(Aggregation_real!L$3,Allocation_output!$H$4:$Z$4,0))*$F22</f>
        <v>0</v>
      </c>
      <c r="M22" s="42">
        <f>INDEX(Allocation_output!$H$5:$Z$59,MATCH(Aggregation_real!$H22,Allocation_output!$D$5:$D$59,0),MATCH(Aggregation_real!M$3,Allocation_output!$H$4:$Z$4,0))*$F22</f>
        <v>0</v>
      </c>
      <c r="N22" s="42">
        <f>INDEX(Allocation_output!$H$5:$Z$59,MATCH(Aggregation_real!$H22,Allocation_output!$D$5:$D$59,0),MATCH(Aggregation_real!N$3,Allocation_output!$H$4:$Z$4,0))*$F22</f>
        <v>0</v>
      </c>
      <c r="O22" s="42">
        <f>INDEX(Allocation_output!$H$5:$Z$59,MATCH(Aggregation_real!$H22,Allocation_output!$D$5:$D$59,0),MATCH(Aggregation_real!O$3,Allocation_output!$H$4:$Z$4,0))*$F22</f>
        <v>0</v>
      </c>
      <c r="P22" s="42">
        <f>INDEX(Allocation_output!$H$5:$Z$59,MATCH(Aggregation_real!$H22,Allocation_output!$D$5:$D$59,0),MATCH(Aggregation_real!P$3,Allocation_output!$H$4:$Z$4,0))*$F22</f>
        <v>0</v>
      </c>
      <c r="Q22" s="42">
        <f>INDEX(Allocation_output!$H$5:$Z$59,MATCH(Aggregation_real!$H22,Allocation_output!$D$5:$D$59,0),MATCH(Aggregation_real!Q$3,Allocation_output!$H$4:$Z$4,0))*$F22</f>
        <v>0</v>
      </c>
      <c r="R22" s="42">
        <f>INDEX(Allocation_output!$H$5:$Z$59,MATCH(Aggregation_real!$H22,Allocation_output!$D$5:$D$59,0),MATCH(Aggregation_real!R$3,Allocation_output!$H$4:$Z$4,0))*$F22</f>
        <v>0</v>
      </c>
      <c r="S22" s="42">
        <f>INDEX(Allocation_output!$H$5:$Z$59,MATCH(Aggregation_real!$H22,Allocation_output!$D$5:$D$59,0),MATCH(Aggregation_real!S$3,Allocation_output!$H$4:$Z$4,0))*$F22</f>
        <v>0</v>
      </c>
      <c r="T22" s="42">
        <f>INDEX(Allocation_output!$H$5:$Z$59,MATCH(Aggregation_real!$H22,Allocation_output!$D$5:$D$59,0),MATCH(Aggregation_real!T$3,Allocation_output!$H$4:$Z$4,0))*$F22</f>
        <v>0</v>
      </c>
      <c r="U22" s="42">
        <f>INDEX(Allocation_output!$H$5:$Z$59,MATCH(Aggregation_real!$H22,Allocation_output!$D$5:$D$59,0),MATCH(Aggregation_real!U$3,Allocation_output!$H$4:$Z$4,0))*$F22</f>
        <v>0</v>
      </c>
      <c r="V22" s="42">
        <f>INDEX(Allocation_output!$H$5:$Z$59,MATCH(Aggregation_real!$H22,Allocation_output!$D$5:$D$59,0),MATCH(Aggregation_real!V$3,Allocation_output!$H$4:$Z$4,0))*$F22</f>
        <v>0</v>
      </c>
      <c r="W22" s="42">
        <f>INDEX(Allocation_output!$H$5:$Z$59,MATCH(Aggregation_real!$H22,Allocation_output!$D$5:$D$59,0),MATCH(Aggregation_real!W$3,Allocation_output!$H$4:$Z$4,0))*$F22</f>
        <v>0</v>
      </c>
      <c r="X22" s="42">
        <f>INDEX(Allocation_output!$H$5:$Z$59,MATCH(Aggregation_real!$H22,Allocation_output!$D$5:$D$59,0),MATCH(Aggregation_real!X$3,Allocation_output!$H$4:$Z$4,0))*$F22</f>
        <v>0</v>
      </c>
      <c r="Y22" s="42">
        <f>INDEX(Allocation_output!$H$5:$Z$59,MATCH(Aggregation_real!$H22,Allocation_output!$D$5:$D$59,0),MATCH(Aggregation_real!Y$3,Allocation_output!$H$4:$Z$4,0))*$F22</f>
        <v>0</v>
      </c>
      <c r="Z22" s="42">
        <f>INDEX(Allocation_output!$H$5:$Z$59,MATCH(Aggregation_real!$H22,Allocation_output!$D$5:$D$59,0),MATCH(Aggregation_real!Z$3,Allocation_output!$H$4:$Z$4,0))*$F22</f>
        <v>0</v>
      </c>
      <c r="AA22" s="55">
        <f>INDEX(Allocation_output!$H$5:$Z$59,MATCH(Aggregation_real!$H22,Allocation_output!$D$5:$D$59,0),MATCH(Aggregation_real!AA$3,Allocation_output!$H$4:$Z$4,0))*$F22</f>
        <v>0</v>
      </c>
      <c r="AB22" s="56" t="e">
        <f t="shared" si="0"/>
        <v>#DIV/0!</v>
      </c>
      <c r="AC22" s="56" t="e">
        <f t="shared" si="1"/>
        <v>#DIV/0!</v>
      </c>
      <c r="AD22" s="56" t="e">
        <f t="shared" si="2"/>
        <v>#DIV/0!</v>
      </c>
      <c r="AE22" s="56" t="e">
        <f t="shared" si="3"/>
        <v>#DIV/0!</v>
      </c>
      <c r="AF22" s="56" t="e">
        <f t="shared" si="4"/>
        <v>#DIV/0!</v>
      </c>
      <c r="AG22" s="56" t="e">
        <f t="shared" si="5"/>
        <v>#DIV/0!</v>
      </c>
      <c r="AH22" s="56" t="e">
        <f t="shared" si="6"/>
        <v>#DIV/0!</v>
      </c>
      <c r="AI22" s="56" t="e">
        <f t="shared" si="7"/>
        <v>#DIV/0!</v>
      </c>
      <c r="AJ22" s="56" t="e">
        <f t="shared" si="8"/>
        <v>#DIV/0!</v>
      </c>
      <c r="AK22" s="56" t="e">
        <f t="shared" si="9"/>
        <v>#DIV/0!</v>
      </c>
      <c r="AL22" s="56" t="e">
        <f t="shared" si="10"/>
        <v>#DIV/0!</v>
      </c>
      <c r="AM22" s="56" t="e">
        <f t="shared" si="11"/>
        <v>#DIV/0!</v>
      </c>
      <c r="AN22" s="56" t="e">
        <f t="shared" si="12"/>
        <v>#DIV/0!</v>
      </c>
      <c r="AO22" s="56" t="e">
        <f t="shared" si="13"/>
        <v>#DIV/0!</v>
      </c>
      <c r="AP22" s="56" t="e">
        <f t="shared" si="14"/>
        <v>#DIV/0!</v>
      </c>
      <c r="AQ22" s="56" t="e">
        <f t="shared" si="15"/>
        <v>#DIV/0!</v>
      </c>
      <c r="AR22" s="56" t="e">
        <f t="shared" si="16"/>
        <v>#DIV/0!</v>
      </c>
      <c r="AS22" s="56" t="e">
        <f t="shared" si="17"/>
        <v>#DIV/0!</v>
      </c>
      <c r="AT22" s="56" t="e">
        <f t="shared" si="19"/>
        <v>#DIV/0!</v>
      </c>
      <c r="AU22" s="56" t="e">
        <f t="shared" si="20"/>
        <v>#DIV/0!</v>
      </c>
      <c r="AV22" s="56">
        <f t="shared" si="21"/>
        <v>0</v>
      </c>
      <c r="AW22" s="57"/>
    </row>
    <row r="23" spans="4:49" x14ac:dyDescent="0.4">
      <c r="D23" s="51">
        <v>2027</v>
      </c>
      <c r="E23" s="38" t="s">
        <v>31</v>
      </c>
      <c r="F23" s="38">
        <v>1</v>
      </c>
      <c r="G23" s="38" t="s">
        <v>125</v>
      </c>
      <c r="H23" s="38" t="str">
        <f t="shared" si="18"/>
        <v>2027EVFGroup1</v>
      </c>
      <c r="I23" s="42">
        <f>INDEX(Allocation_output!$H$5:$Z$59,MATCH(Aggregation_real!$H23,Allocation_output!$D$5:$D$59,0),MATCH(Aggregation_real!I$3,Allocation_output!$H$4:$Z$4,0))*$F23</f>
        <v>0</v>
      </c>
      <c r="J23" s="42">
        <f>INDEX(Allocation_output!$H$5:$Z$59,MATCH(Aggregation_real!$H23,Allocation_output!$D$5:$D$59,0),MATCH(Aggregation_real!J$3,Allocation_output!$H$4:$Z$4,0))*$F23</f>
        <v>0</v>
      </c>
      <c r="K23" s="42">
        <f>INDEX(Allocation_output!$H$5:$Z$59,MATCH(Aggregation_real!$H23,Allocation_output!$D$5:$D$59,0),MATCH(Aggregation_real!K$3,Allocation_output!$H$4:$Z$4,0))*$F23</f>
        <v>0</v>
      </c>
      <c r="L23" s="42">
        <f>INDEX(Allocation_output!$H$5:$Z$59,MATCH(Aggregation_real!$H23,Allocation_output!$D$5:$D$59,0),MATCH(Aggregation_real!L$3,Allocation_output!$H$4:$Z$4,0))*$F23</f>
        <v>0</v>
      </c>
      <c r="M23" s="42">
        <f>INDEX(Allocation_output!$H$5:$Z$59,MATCH(Aggregation_real!$H23,Allocation_output!$D$5:$D$59,0),MATCH(Aggregation_real!M$3,Allocation_output!$H$4:$Z$4,0))*$F23</f>
        <v>0</v>
      </c>
      <c r="N23" s="42">
        <f>INDEX(Allocation_output!$H$5:$Z$59,MATCH(Aggregation_real!$H23,Allocation_output!$D$5:$D$59,0),MATCH(Aggregation_real!N$3,Allocation_output!$H$4:$Z$4,0))*$F23</f>
        <v>0</v>
      </c>
      <c r="O23" s="42">
        <f>INDEX(Allocation_output!$H$5:$Z$59,MATCH(Aggregation_real!$H23,Allocation_output!$D$5:$D$59,0),MATCH(Aggregation_real!O$3,Allocation_output!$H$4:$Z$4,0))*$F23</f>
        <v>0</v>
      </c>
      <c r="P23" s="42">
        <f>INDEX(Allocation_output!$H$5:$Z$59,MATCH(Aggregation_real!$H23,Allocation_output!$D$5:$D$59,0),MATCH(Aggregation_real!P$3,Allocation_output!$H$4:$Z$4,0))*$F23</f>
        <v>0</v>
      </c>
      <c r="Q23" s="42">
        <f>INDEX(Allocation_output!$H$5:$Z$59,MATCH(Aggregation_real!$H23,Allocation_output!$D$5:$D$59,0),MATCH(Aggregation_real!Q$3,Allocation_output!$H$4:$Z$4,0))*$F23</f>
        <v>0</v>
      </c>
      <c r="R23" s="42">
        <f>INDEX(Allocation_output!$H$5:$Z$59,MATCH(Aggregation_real!$H23,Allocation_output!$D$5:$D$59,0),MATCH(Aggregation_real!R$3,Allocation_output!$H$4:$Z$4,0))*$F23</f>
        <v>0</v>
      </c>
      <c r="S23" s="42">
        <f>INDEX(Allocation_output!$H$5:$Z$59,MATCH(Aggregation_real!$H23,Allocation_output!$D$5:$D$59,0),MATCH(Aggregation_real!S$3,Allocation_output!$H$4:$Z$4,0))*$F23</f>
        <v>0</v>
      </c>
      <c r="T23" s="42">
        <f>INDEX(Allocation_output!$H$5:$Z$59,MATCH(Aggregation_real!$H23,Allocation_output!$D$5:$D$59,0),MATCH(Aggregation_real!T$3,Allocation_output!$H$4:$Z$4,0))*$F23</f>
        <v>0</v>
      </c>
      <c r="U23" s="42">
        <f>INDEX(Allocation_output!$H$5:$Z$59,MATCH(Aggregation_real!$H23,Allocation_output!$D$5:$D$59,0),MATCH(Aggregation_real!U$3,Allocation_output!$H$4:$Z$4,0))*$F23</f>
        <v>0</v>
      </c>
      <c r="V23" s="42">
        <f>INDEX(Allocation_output!$H$5:$Z$59,MATCH(Aggregation_real!$H23,Allocation_output!$D$5:$D$59,0),MATCH(Aggregation_real!V$3,Allocation_output!$H$4:$Z$4,0))*$F23</f>
        <v>0</v>
      </c>
      <c r="W23" s="42">
        <f>INDEX(Allocation_output!$H$5:$Z$59,MATCH(Aggregation_real!$H23,Allocation_output!$D$5:$D$59,0),MATCH(Aggregation_real!W$3,Allocation_output!$H$4:$Z$4,0))*$F23</f>
        <v>0</v>
      </c>
      <c r="X23" s="42">
        <f>INDEX(Allocation_output!$H$5:$Z$59,MATCH(Aggregation_real!$H23,Allocation_output!$D$5:$D$59,0),MATCH(Aggregation_real!X$3,Allocation_output!$H$4:$Z$4,0))*$F23</f>
        <v>0</v>
      </c>
      <c r="Y23" s="42">
        <f>INDEX(Allocation_output!$H$5:$Z$59,MATCH(Aggregation_real!$H23,Allocation_output!$D$5:$D$59,0),MATCH(Aggregation_real!Y$3,Allocation_output!$H$4:$Z$4,0))*$F23</f>
        <v>0</v>
      </c>
      <c r="Z23" s="42">
        <f>INDEX(Allocation_output!$H$5:$Z$59,MATCH(Aggregation_real!$H23,Allocation_output!$D$5:$D$59,0),MATCH(Aggregation_real!Z$3,Allocation_output!$H$4:$Z$4,0))*$F23</f>
        <v>0</v>
      </c>
      <c r="AA23" s="55">
        <f>INDEX(Allocation_output!$H$5:$Z$59,MATCH(Aggregation_real!$H23,Allocation_output!$D$5:$D$59,0),MATCH(Aggregation_real!AA$3,Allocation_output!$H$4:$Z$4,0))*$F23</f>
        <v>0</v>
      </c>
      <c r="AB23" s="56" t="e">
        <f t="shared" si="0"/>
        <v>#DIV/0!</v>
      </c>
      <c r="AC23" s="56" t="e">
        <f t="shared" si="1"/>
        <v>#DIV/0!</v>
      </c>
      <c r="AD23" s="56" t="e">
        <f t="shared" si="2"/>
        <v>#DIV/0!</v>
      </c>
      <c r="AE23" s="56" t="e">
        <f t="shared" si="3"/>
        <v>#DIV/0!</v>
      </c>
      <c r="AF23" s="56" t="e">
        <f t="shared" si="4"/>
        <v>#DIV/0!</v>
      </c>
      <c r="AG23" s="56" t="e">
        <f t="shared" si="5"/>
        <v>#DIV/0!</v>
      </c>
      <c r="AH23" s="56" t="e">
        <f t="shared" si="6"/>
        <v>#DIV/0!</v>
      </c>
      <c r="AI23" s="56" t="e">
        <f t="shared" si="7"/>
        <v>#DIV/0!</v>
      </c>
      <c r="AJ23" s="56" t="e">
        <f t="shared" si="8"/>
        <v>#DIV/0!</v>
      </c>
      <c r="AK23" s="56" t="e">
        <f t="shared" si="9"/>
        <v>#DIV/0!</v>
      </c>
      <c r="AL23" s="56" t="e">
        <f t="shared" si="10"/>
        <v>#DIV/0!</v>
      </c>
      <c r="AM23" s="56" t="e">
        <f t="shared" si="11"/>
        <v>#DIV/0!</v>
      </c>
      <c r="AN23" s="56" t="e">
        <f t="shared" si="12"/>
        <v>#DIV/0!</v>
      </c>
      <c r="AO23" s="56" t="e">
        <f t="shared" si="13"/>
        <v>#DIV/0!</v>
      </c>
      <c r="AP23" s="56" t="e">
        <f t="shared" si="14"/>
        <v>#DIV/0!</v>
      </c>
      <c r="AQ23" s="56" t="e">
        <f t="shared" si="15"/>
        <v>#DIV/0!</v>
      </c>
      <c r="AR23" s="56" t="e">
        <f t="shared" si="16"/>
        <v>#DIV/0!</v>
      </c>
      <c r="AS23" s="56" t="e">
        <f t="shared" si="17"/>
        <v>#DIV/0!</v>
      </c>
      <c r="AT23" s="56" t="e">
        <f t="shared" si="19"/>
        <v>#DIV/0!</v>
      </c>
      <c r="AU23" s="56" t="e">
        <f t="shared" si="20"/>
        <v>#DIV/0!</v>
      </c>
      <c r="AV23" s="56">
        <f t="shared" si="21"/>
        <v>0</v>
      </c>
      <c r="AW23" s="57"/>
    </row>
    <row r="24" spans="4:49" x14ac:dyDescent="0.4">
      <c r="D24" s="51">
        <v>2018</v>
      </c>
      <c r="E24" s="38" t="s">
        <v>36</v>
      </c>
      <c r="F24" s="38">
        <v>1</v>
      </c>
      <c r="G24" s="38" t="s">
        <v>125</v>
      </c>
      <c r="H24" s="38" t="str">
        <f t="shared" si="18"/>
        <v>2018PWSGroup1</v>
      </c>
      <c r="I24" s="42">
        <f>INDEX(Allocation_output!$H$5:$Z$59,MATCH(Aggregation_real!$H24,Allocation_output!$D$5:$D$59,0),MATCH(Aggregation_real!I$3,Allocation_output!$H$4:$Z$4,0))*$F24</f>
        <v>0</v>
      </c>
      <c r="J24" s="42">
        <f>INDEX(Allocation_output!$H$5:$Z$59,MATCH(Aggregation_real!$H24,Allocation_output!$D$5:$D$59,0),MATCH(Aggregation_real!J$3,Allocation_output!$H$4:$Z$4,0))*$F24</f>
        <v>0</v>
      </c>
      <c r="K24" s="42">
        <f>INDEX(Allocation_output!$H$5:$Z$59,MATCH(Aggregation_real!$H24,Allocation_output!$D$5:$D$59,0),MATCH(Aggregation_real!K$3,Allocation_output!$H$4:$Z$4,0))*$F24</f>
        <v>0</v>
      </c>
      <c r="L24" s="42">
        <f>INDEX(Allocation_output!$H$5:$Z$59,MATCH(Aggregation_real!$H24,Allocation_output!$D$5:$D$59,0),MATCH(Aggregation_real!L$3,Allocation_output!$H$4:$Z$4,0))*$F24</f>
        <v>0</v>
      </c>
      <c r="M24" s="42">
        <f>INDEX(Allocation_output!$H$5:$Z$59,MATCH(Aggregation_real!$H24,Allocation_output!$D$5:$D$59,0),MATCH(Aggregation_real!M$3,Allocation_output!$H$4:$Z$4,0))*$F24</f>
        <v>0</v>
      </c>
      <c r="N24" s="42">
        <f>INDEX(Allocation_output!$H$5:$Z$59,MATCH(Aggregation_real!$H24,Allocation_output!$D$5:$D$59,0),MATCH(Aggregation_real!N$3,Allocation_output!$H$4:$Z$4,0))*$F24</f>
        <v>0</v>
      </c>
      <c r="O24" s="42">
        <f>INDEX(Allocation_output!$H$5:$Z$59,MATCH(Aggregation_real!$H24,Allocation_output!$D$5:$D$59,0),MATCH(Aggregation_real!O$3,Allocation_output!$H$4:$Z$4,0))*$F24</f>
        <v>0</v>
      </c>
      <c r="P24" s="42">
        <f>INDEX(Allocation_output!$H$5:$Z$59,MATCH(Aggregation_real!$H24,Allocation_output!$D$5:$D$59,0),MATCH(Aggregation_real!P$3,Allocation_output!$H$4:$Z$4,0))*$F24</f>
        <v>0</v>
      </c>
      <c r="Q24" s="42">
        <f>INDEX(Allocation_output!$H$5:$Z$59,MATCH(Aggregation_real!$H24,Allocation_output!$D$5:$D$59,0),MATCH(Aggregation_real!Q$3,Allocation_output!$H$4:$Z$4,0))*$F24</f>
        <v>0</v>
      </c>
      <c r="R24" s="42">
        <f>INDEX(Allocation_output!$H$5:$Z$59,MATCH(Aggregation_real!$H24,Allocation_output!$D$5:$D$59,0),MATCH(Aggregation_real!R$3,Allocation_output!$H$4:$Z$4,0))*$F24</f>
        <v>0</v>
      </c>
      <c r="S24" s="42">
        <f>INDEX(Allocation_output!$H$5:$Z$59,MATCH(Aggregation_real!$H24,Allocation_output!$D$5:$D$59,0),MATCH(Aggregation_real!S$3,Allocation_output!$H$4:$Z$4,0))*$F24</f>
        <v>0</v>
      </c>
      <c r="T24" s="42">
        <f>INDEX(Allocation_output!$H$5:$Z$59,MATCH(Aggregation_real!$H24,Allocation_output!$D$5:$D$59,0),MATCH(Aggregation_real!T$3,Allocation_output!$H$4:$Z$4,0))*$F24</f>
        <v>0</v>
      </c>
      <c r="U24" s="42">
        <f>INDEX(Allocation_output!$H$5:$Z$59,MATCH(Aggregation_real!$H24,Allocation_output!$D$5:$D$59,0),MATCH(Aggregation_real!U$3,Allocation_output!$H$4:$Z$4,0))*$F24</f>
        <v>0</v>
      </c>
      <c r="V24" s="42">
        <f>INDEX(Allocation_output!$H$5:$Z$59,MATCH(Aggregation_real!$H24,Allocation_output!$D$5:$D$59,0),MATCH(Aggregation_real!V$3,Allocation_output!$H$4:$Z$4,0))*$F24</f>
        <v>0</v>
      </c>
      <c r="W24" s="42">
        <f>INDEX(Allocation_output!$H$5:$Z$59,MATCH(Aggregation_real!$H24,Allocation_output!$D$5:$D$59,0),MATCH(Aggregation_real!W$3,Allocation_output!$H$4:$Z$4,0))*$F24</f>
        <v>0</v>
      </c>
      <c r="X24" s="42">
        <f>INDEX(Allocation_output!$H$5:$Z$59,MATCH(Aggregation_real!$H24,Allocation_output!$D$5:$D$59,0),MATCH(Aggregation_real!X$3,Allocation_output!$H$4:$Z$4,0))*$F24</f>
        <v>0</v>
      </c>
      <c r="Y24" s="42">
        <f>INDEX(Allocation_output!$H$5:$Z$59,MATCH(Aggregation_real!$H24,Allocation_output!$D$5:$D$59,0),MATCH(Aggregation_real!Y$3,Allocation_output!$H$4:$Z$4,0))*$F24</f>
        <v>0</v>
      </c>
      <c r="Z24" s="42">
        <f>INDEX(Allocation_output!$H$5:$Z$59,MATCH(Aggregation_real!$H24,Allocation_output!$D$5:$D$59,0),MATCH(Aggregation_real!Z$3,Allocation_output!$H$4:$Z$4,0))*$F24</f>
        <v>0</v>
      </c>
      <c r="AA24" s="55">
        <f>INDEX(Allocation_output!$H$5:$Z$59,MATCH(Aggregation_real!$H24,Allocation_output!$D$5:$D$59,0),MATCH(Aggregation_real!AA$3,Allocation_output!$H$4:$Z$4,0))*$F24</f>
        <v>0</v>
      </c>
      <c r="AB24" s="56" t="e">
        <f t="shared" si="0"/>
        <v>#DIV/0!</v>
      </c>
      <c r="AC24" s="56" t="e">
        <f t="shared" si="1"/>
        <v>#DIV/0!</v>
      </c>
      <c r="AD24" s="56" t="e">
        <f t="shared" si="2"/>
        <v>#DIV/0!</v>
      </c>
      <c r="AE24" s="56" t="e">
        <f t="shared" si="3"/>
        <v>#DIV/0!</v>
      </c>
      <c r="AF24" s="56" t="e">
        <f t="shared" si="4"/>
        <v>#DIV/0!</v>
      </c>
      <c r="AG24" s="56" t="e">
        <f t="shared" si="5"/>
        <v>#DIV/0!</v>
      </c>
      <c r="AH24" s="56" t="e">
        <f t="shared" si="6"/>
        <v>#DIV/0!</v>
      </c>
      <c r="AI24" s="56" t="e">
        <f t="shared" si="7"/>
        <v>#DIV/0!</v>
      </c>
      <c r="AJ24" s="56" t="e">
        <f t="shared" si="8"/>
        <v>#DIV/0!</v>
      </c>
      <c r="AK24" s="56" t="e">
        <f t="shared" si="9"/>
        <v>#DIV/0!</v>
      </c>
      <c r="AL24" s="56" t="e">
        <f t="shared" si="10"/>
        <v>#DIV/0!</v>
      </c>
      <c r="AM24" s="56" t="e">
        <f t="shared" si="11"/>
        <v>#DIV/0!</v>
      </c>
      <c r="AN24" s="56" t="e">
        <f t="shared" si="12"/>
        <v>#DIV/0!</v>
      </c>
      <c r="AO24" s="56" t="e">
        <f t="shared" si="13"/>
        <v>#DIV/0!</v>
      </c>
      <c r="AP24" s="56" t="e">
        <f t="shared" si="14"/>
        <v>#DIV/0!</v>
      </c>
      <c r="AQ24" s="56" t="e">
        <f t="shared" si="15"/>
        <v>#DIV/0!</v>
      </c>
      <c r="AR24" s="56" t="e">
        <f t="shared" si="16"/>
        <v>#DIV/0!</v>
      </c>
      <c r="AS24" s="56" t="e">
        <f t="shared" si="17"/>
        <v>#DIV/0!</v>
      </c>
      <c r="AT24" s="56" t="e">
        <f t="shared" si="19"/>
        <v>#DIV/0!</v>
      </c>
      <c r="AU24" s="56" t="e">
        <f t="shared" si="20"/>
        <v>#DIV/0!</v>
      </c>
      <c r="AV24" s="56">
        <f t="shared" si="21"/>
        <v>0</v>
      </c>
      <c r="AW24" s="57"/>
    </row>
    <row r="25" spans="4:49" x14ac:dyDescent="0.4">
      <c r="D25" s="51">
        <v>2019</v>
      </c>
      <c r="E25" s="38" t="s">
        <v>36</v>
      </c>
      <c r="F25" s="38">
        <v>1</v>
      </c>
      <c r="G25" s="38" t="s">
        <v>125</v>
      </c>
      <c r="H25" s="38" t="str">
        <f t="shared" si="18"/>
        <v>2019PWSGroup1</v>
      </c>
      <c r="I25" s="42">
        <f>INDEX(Allocation_output!$H$5:$Z$59,MATCH(Aggregation_real!$H25,Allocation_output!$D$5:$D$59,0),MATCH(Aggregation_real!I$3,Allocation_output!$H$4:$Z$4,0))*$F25</f>
        <v>0</v>
      </c>
      <c r="J25" s="42">
        <f>INDEX(Allocation_output!$H$5:$Z$59,MATCH(Aggregation_real!$H25,Allocation_output!$D$5:$D$59,0),MATCH(Aggregation_real!J$3,Allocation_output!$H$4:$Z$4,0))*$F25</f>
        <v>0</v>
      </c>
      <c r="K25" s="42">
        <f>INDEX(Allocation_output!$H$5:$Z$59,MATCH(Aggregation_real!$H25,Allocation_output!$D$5:$D$59,0),MATCH(Aggregation_real!K$3,Allocation_output!$H$4:$Z$4,0))*$F25</f>
        <v>0</v>
      </c>
      <c r="L25" s="42">
        <f>INDEX(Allocation_output!$H$5:$Z$59,MATCH(Aggregation_real!$H25,Allocation_output!$D$5:$D$59,0),MATCH(Aggregation_real!L$3,Allocation_output!$H$4:$Z$4,0))*$F25</f>
        <v>0</v>
      </c>
      <c r="M25" s="42">
        <f>INDEX(Allocation_output!$H$5:$Z$59,MATCH(Aggregation_real!$H25,Allocation_output!$D$5:$D$59,0),MATCH(Aggregation_real!M$3,Allocation_output!$H$4:$Z$4,0))*$F25</f>
        <v>0</v>
      </c>
      <c r="N25" s="42">
        <f>INDEX(Allocation_output!$H$5:$Z$59,MATCH(Aggregation_real!$H25,Allocation_output!$D$5:$D$59,0),MATCH(Aggregation_real!N$3,Allocation_output!$H$4:$Z$4,0))*$F25</f>
        <v>0</v>
      </c>
      <c r="O25" s="42">
        <f>INDEX(Allocation_output!$H$5:$Z$59,MATCH(Aggregation_real!$H25,Allocation_output!$D$5:$D$59,0),MATCH(Aggregation_real!O$3,Allocation_output!$H$4:$Z$4,0))*$F25</f>
        <v>0</v>
      </c>
      <c r="P25" s="42">
        <f>INDEX(Allocation_output!$H$5:$Z$59,MATCH(Aggregation_real!$H25,Allocation_output!$D$5:$D$59,0),MATCH(Aggregation_real!P$3,Allocation_output!$H$4:$Z$4,0))*$F25</f>
        <v>0</v>
      </c>
      <c r="Q25" s="42">
        <f>INDEX(Allocation_output!$H$5:$Z$59,MATCH(Aggregation_real!$H25,Allocation_output!$D$5:$D$59,0),MATCH(Aggregation_real!Q$3,Allocation_output!$H$4:$Z$4,0))*$F25</f>
        <v>0</v>
      </c>
      <c r="R25" s="42">
        <f>INDEX(Allocation_output!$H$5:$Z$59,MATCH(Aggregation_real!$H25,Allocation_output!$D$5:$D$59,0),MATCH(Aggregation_real!R$3,Allocation_output!$H$4:$Z$4,0))*$F25</f>
        <v>0</v>
      </c>
      <c r="S25" s="42">
        <f>INDEX(Allocation_output!$H$5:$Z$59,MATCH(Aggregation_real!$H25,Allocation_output!$D$5:$D$59,0),MATCH(Aggregation_real!S$3,Allocation_output!$H$4:$Z$4,0))*$F25</f>
        <v>0</v>
      </c>
      <c r="T25" s="42">
        <f>INDEX(Allocation_output!$H$5:$Z$59,MATCH(Aggregation_real!$H25,Allocation_output!$D$5:$D$59,0),MATCH(Aggregation_real!T$3,Allocation_output!$H$4:$Z$4,0))*$F25</f>
        <v>0</v>
      </c>
      <c r="U25" s="42">
        <f>INDEX(Allocation_output!$H$5:$Z$59,MATCH(Aggregation_real!$H25,Allocation_output!$D$5:$D$59,0),MATCH(Aggregation_real!U$3,Allocation_output!$H$4:$Z$4,0))*$F25</f>
        <v>0</v>
      </c>
      <c r="V25" s="42">
        <f>INDEX(Allocation_output!$H$5:$Z$59,MATCH(Aggregation_real!$H25,Allocation_output!$D$5:$D$59,0),MATCH(Aggregation_real!V$3,Allocation_output!$H$4:$Z$4,0))*$F25</f>
        <v>0</v>
      </c>
      <c r="W25" s="42">
        <f>INDEX(Allocation_output!$H$5:$Z$59,MATCH(Aggregation_real!$H25,Allocation_output!$D$5:$D$59,0),MATCH(Aggregation_real!W$3,Allocation_output!$H$4:$Z$4,0))*$F25</f>
        <v>0</v>
      </c>
      <c r="X25" s="42">
        <f>INDEX(Allocation_output!$H$5:$Z$59,MATCH(Aggregation_real!$H25,Allocation_output!$D$5:$D$59,0),MATCH(Aggregation_real!X$3,Allocation_output!$H$4:$Z$4,0))*$F25</f>
        <v>0</v>
      </c>
      <c r="Y25" s="42">
        <f>INDEX(Allocation_output!$H$5:$Z$59,MATCH(Aggregation_real!$H25,Allocation_output!$D$5:$D$59,0),MATCH(Aggregation_real!Y$3,Allocation_output!$H$4:$Z$4,0))*$F25</f>
        <v>0</v>
      </c>
      <c r="Z25" s="42">
        <f>INDEX(Allocation_output!$H$5:$Z$59,MATCH(Aggregation_real!$H25,Allocation_output!$D$5:$D$59,0),MATCH(Aggregation_real!Z$3,Allocation_output!$H$4:$Z$4,0))*$F25</f>
        <v>0</v>
      </c>
      <c r="AA25" s="55">
        <f>INDEX(Allocation_output!$H$5:$Z$59,MATCH(Aggregation_real!$H25,Allocation_output!$D$5:$D$59,0),MATCH(Aggregation_real!AA$3,Allocation_output!$H$4:$Z$4,0))*$F25</f>
        <v>0</v>
      </c>
      <c r="AB25" s="56" t="e">
        <f t="shared" si="0"/>
        <v>#DIV/0!</v>
      </c>
      <c r="AC25" s="56" t="e">
        <f t="shared" si="1"/>
        <v>#DIV/0!</v>
      </c>
      <c r="AD25" s="56" t="e">
        <f t="shared" si="2"/>
        <v>#DIV/0!</v>
      </c>
      <c r="AE25" s="56" t="e">
        <f t="shared" si="3"/>
        <v>#DIV/0!</v>
      </c>
      <c r="AF25" s="56" t="e">
        <f t="shared" si="4"/>
        <v>#DIV/0!</v>
      </c>
      <c r="AG25" s="56" t="e">
        <f t="shared" si="5"/>
        <v>#DIV/0!</v>
      </c>
      <c r="AH25" s="56" t="e">
        <f t="shared" si="6"/>
        <v>#DIV/0!</v>
      </c>
      <c r="AI25" s="56" t="e">
        <f t="shared" si="7"/>
        <v>#DIV/0!</v>
      </c>
      <c r="AJ25" s="56" t="e">
        <f t="shared" si="8"/>
        <v>#DIV/0!</v>
      </c>
      <c r="AK25" s="56" t="e">
        <f t="shared" si="9"/>
        <v>#DIV/0!</v>
      </c>
      <c r="AL25" s="56" t="e">
        <f t="shared" si="10"/>
        <v>#DIV/0!</v>
      </c>
      <c r="AM25" s="56" t="e">
        <f t="shared" si="11"/>
        <v>#DIV/0!</v>
      </c>
      <c r="AN25" s="56" t="e">
        <f t="shared" si="12"/>
        <v>#DIV/0!</v>
      </c>
      <c r="AO25" s="56" t="e">
        <f t="shared" si="13"/>
        <v>#DIV/0!</v>
      </c>
      <c r="AP25" s="56" t="e">
        <f t="shared" si="14"/>
        <v>#DIV/0!</v>
      </c>
      <c r="AQ25" s="56" t="e">
        <f t="shared" si="15"/>
        <v>#DIV/0!</v>
      </c>
      <c r="AR25" s="56" t="e">
        <f t="shared" si="16"/>
        <v>#DIV/0!</v>
      </c>
      <c r="AS25" s="56" t="e">
        <f t="shared" si="17"/>
        <v>#DIV/0!</v>
      </c>
      <c r="AT25" s="56" t="e">
        <f t="shared" si="19"/>
        <v>#DIV/0!</v>
      </c>
      <c r="AU25" s="56" t="e">
        <f t="shared" si="20"/>
        <v>#DIV/0!</v>
      </c>
      <c r="AV25" s="56">
        <f t="shared" si="21"/>
        <v>0</v>
      </c>
      <c r="AW25" s="57"/>
    </row>
    <row r="26" spans="4:49" x14ac:dyDescent="0.4">
      <c r="D26" s="51">
        <v>2020</v>
      </c>
      <c r="E26" s="38" t="s">
        <v>36</v>
      </c>
      <c r="F26" s="38">
        <v>1</v>
      </c>
      <c r="G26" s="38" t="s">
        <v>125</v>
      </c>
      <c r="H26" s="38" t="str">
        <f t="shared" si="18"/>
        <v>2020PWSGroup1</v>
      </c>
      <c r="I26" s="42">
        <f>INDEX(Allocation_output!$H$5:$Z$59,MATCH(Aggregation_real!$H26,Allocation_output!$D$5:$D$59,0),MATCH(Aggregation_real!I$3,Allocation_output!$H$4:$Z$4,0))*$F26</f>
        <v>0</v>
      </c>
      <c r="J26" s="42">
        <f>INDEX(Allocation_output!$H$5:$Z$59,MATCH(Aggregation_real!$H26,Allocation_output!$D$5:$D$59,0),MATCH(Aggregation_real!J$3,Allocation_output!$H$4:$Z$4,0))*$F26</f>
        <v>0</v>
      </c>
      <c r="K26" s="42">
        <f>INDEX(Allocation_output!$H$5:$Z$59,MATCH(Aggregation_real!$H26,Allocation_output!$D$5:$D$59,0),MATCH(Aggregation_real!K$3,Allocation_output!$H$4:$Z$4,0))*$F26</f>
        <v>0</v>
      </c>
      <c r="L26" s="42">
        <f>INDEX(Allocation_output!$H$5:$Z$59,MATCH(Aggregation_real!$H26,Allocation_output!$D$5:$D$59,0),MATCH(Aggregation_real!L$3,Allocation_output!$H$4:$Z$4,0))*$F26</f>
        <v>0</v>
      </c>
      <c r="M26" s="42">
        <f>INDEX(Allocation_output!$H$5:$Z$59,MATCH(Aggregation_real!$H26,Allocation_output!$D$5:$D$59,0),MATCH(Aggregation_real!M$3,Allocation_output!$H$4:$Z$4,0))*$F26</f>
        <v>0</v>
      </c>
      <c r="N26" s="42">
        <f>INDEX(Allocation_output!$H$5:$Z$59,MATCH(Aggregation_real!$H26,Allocation_output!$D$5:$D$59,0),MATCH(Aggregation_real!N$3,Allocation_output!$H$4:$Z$4,0))*$F26</f>
        <v>0</v>
      </c>
      <c r="O26" s="42">
        <f>INDEX(Allocation_output!$H$5:$Z$59,MATCH(Aggregation_real!$H26,Allocation_output!$D$5:$D$59,0),MATCH(Aggregation_real!O$3,Allocation_output!$H$4:$Z$4,0))*$F26</f>
        <v>0</v>
      </c>
      <c r="P26" s="42">
        <f>INDEX(Allocation_output!$H$5:$Z$59,MATCH(Aggregation_real!$H26,Allocation_output!$D$5:$D$59,0),MATCH(Aggregation_real!P$3,Allocation_output!$H$4:$Z$4,0))*$F26</f>
        <v>0</v>
      </c>
      <c r="Q26" s="42">
        <f>INDEX(Allocation_output!$H$5:$Z$59,MATCH(Aggregation_real!$H26,Allocation_output!$D$5:$D$59,0),MATCH(Aggregation_real!Q$3,Allocation_output!$H$4:$Z$4,0))*$F26</f>
        <v>0</v>
      </c>
      <c r="R26" s="42">
        <f>INDEX(Allocation_output!$H$5:$Z$59,MATCH(Aggregation_real!$H26,Allocation_output!$D$5:$D$59,0),MATCH(Aggregation_real!R$3,Allocation_output!$H$4:$Z$4,0))*$F26</f>
        <v>0</v>
      </c>
      <c r="S26" s="42">
        <f>INDEX(Allocation_output!$H$5:$Z$59,MATCH(Aggregation_real!$H26,Allocation_output!$D$5:$D$59,0),MATCH(Aggregation_real!S$3,Allocation_output!$H$4:$Z$4,0))*$F26</f>
        <v>0</v>
      </c>
      <c r="T26" s="42">
        <f>INDEX(Allocation_output!$H$5:$Z$59,MATCH(Aggregation_real!$H26,Allocation_output!$D$5:$D$59,0),MATCH(Aggregation_real!T$3,Allocation_output!$H$4:$Z$4,0))*$F26</f>
        <v>0</v>
      </c>
      <c r="U26" s="42">
        <f>INDEX(Allocation_output!$H$5:$Z$59,MATCH(Aggregation_real!$H26,Allocation_output!$D$5:$D$59,0),MATCH(Aggregation_real!U$3,Allocation_output!$H$4:$Z$4,0))*$F26</f>
        <v>0</v>
      </c>
      <c r="V26" s="42">
        <f>INDEX(Allocation_output!$H$5:$Z$59,MATCH(Aggregation_real!$H26,Allocation_output!$D$5:$D$59,0),MATCH(Aggregation_real!V$3,Allocation_output!$H$4:$Z$4,0))*$F26</f>
        <v>0</v>
      </c>
      <c r="W26" s="42">
        <f>INDEX(Allocation_output!$H$5:$Z$59,MATCH(Aggregation_real!$H26,Allocation_output!$D$5:$D$59,0),MATCH(Aggregation_real!W$3,Allocation_output!$H$4:$Z$4,0))*$F26</f>
        <v>0</v>
      </c>
      <c r="X26" s="42">
        <f>INDEX(Allocation_output!$H$5:$Z$59,MATCH(Aggregation_real!$H26,Allocation_output!$D$5:$D$59,0),MATCH(Aggregation_real!X$3,Allocation_output!$H$4:$Z$4,0))*$F26</f>
        <v>0</v>
      </c>
      <c r="Y26" s="42">
        <f>INDEX(Allocation_output!$H$5:$Z$59,MATCH(Aggregation_real!$H26,Allocation_output!$D$5:$D$59,0),MATCH(Aggregation_real!Y$3,Allocation_output!$H$4:$Z$4,0))*$F26</f>
        <v>0</v>
      </c>
      <c r="Z26" s="42">
        <f>INDEX(Allocation_output!$H$5:$Z$59,MATCH(Aggregation_real!$H26,Allocation_output!$D$5:$D$59,0),MATCH(Aggregation_real!Z$3,Allocation_output!$H$4:$Z$4,0))*$F26</f>
        <v>0</v>
      </c>
      <c r="AA26" s="55">
        <f>INDEX(Allocation_output!$H$5:$Z$59,MATCH(Aggregation_real!$H26,Allocation_output!$D$5:$D$59,0),MATCH(Aggregation_real!AA$3,Allocation_output!$H$4:$Z$4,0))*$F26</f>
        <v>0</v>
      </c>
      <c r="AB26" s="56" t="e">
        <f t="shared" si="0"/>
        <v>#DIV/0!</v>
      </c>
      <c r="AC26" s="56" t="e">
        <f t="shared" si="1"/>
        <v>#DIV/0!</v>
      </c>
      <c r="AD26" s="56" t="e">
        <f t="shared" si="2"/>
        <v>#DIV/0!</v>
      </c>
      <c r="AE26" s="56" t="e">
        <f t="shared" si="3"/>
        <v>#DIV/0!</v>
      </c>
      <c r="AF26" s="56" t="e">
        <f t="shared" si="4"/>
        <v>#DIV/0!</v>
      </c>
      <c r="AG26" s="56" t="e">
        <f t="shared" si="5"/>
        <v>#DIV/0!</v>
      </c>
      <c r="AH26" s="56" t="e">
        <f t="shared" si="6"/>
        <v>#DIV/0!</v>
      </c>
      <c r="AI26" s="56" t="e">
        <f t="shared" si="7"/>
        <v>#DIV/0!</v>
      </c>
      <c r="AJ26" s="56" t="e">
        <f t="shared" si="8"/>
        <v>#DIV/0!</v>
      </c>
      <c r="AK26" s="56" t="e">
        <f t="shared" si="9"/>
        <v>#DIV/0!</v>
      </c>
      <c r="AL26" s="56" t="e">
        <f t="shared" si="10"/>
        <v>#DIV/0!</v>
      </c>
      <c r="AM26" s="56" t="e">
        <f t="shared" si="11"/>
        <v>#DIV/0!</v>
      </c>
      <c r="AN26" s="56" t="e">
        <f t="shared" si="12"/>
        <v>#DIV/0!</v>
      </c>
      <c r="AO26" s="56" t="e">
        <f t="shared" si="13"/>
        <v>#DIV/0!</v>
      </c>
      <c r="AP26" s="56" t="e">
        <f t="shared" si="14"/>
        <v>#DIV/0!</v>
      </c>
      <c r="AQ26" s="56" t="e">
        <f t="shared" si="15"/>
        <v>#DIV/0!</v>
      </c>
      <c r="AR26" s="56" t="e">
        <f t="shared" si="16"/>
        <v>#DIV/0!</v>
      </c>
      <c r="AS26" s="56" t="e">
        <f t="shared" si="17"/>
        <v>#DIV/0!</v>
      </c>
      <c r="AT26" s="56" t="e">
        <f t="shared" si="19"/>
        <v>#DIV/0!</v>
      </c>
      <c r="AU26" s="56" t="e">
        <f t="shared" si="20"/>
        <v>#DIV/0!</v>
      </c>
      <c r="AV26" s="56">
        <f t="shared" si="21"/>
        <v>0</v>
      </c>
      <c r="AW26" s="57"/>
    </row>
    <row r="27" spans="4:49" x14ac:dyDescent="0.4">
      <c r="D27" s="51">
        <v>2021</v>
      </c>
      <c r="E27" s="38" t="s">
        <v>36</v>
      </c>
      <c r="F27" s="38">
        <v>1</v>
      </c>
      <c r="G27" s="38" t="s">
        <v>125</v>
      </c>
      <c r="H27" s="38" t="str">
        <f t="shared" si="18"/>
        <v>2021PWSGroup1</v>
      </c>
      <c r="I27" s="42">
        <f>INDEX(Allocation_output!$H$5:$Z$59,MATCH(Aggregation_real!$H27,Allocation_output!$D$5:$D$59,0),MATCH(Aggregation_real!I$3,Allocation_output!$H$4:$Z$4,0))*$F27</f>
        <v>0</v>
      </c>
      <c r="J27" s="42">
        <f>INDEX(Allocation_output!$H$5:$Z$59,MATCH(Aggregation_real!$H27,Allocation_output!$D$5:$D$59,0),MATCH(Aggregation_real!J$3,Allocation_output!$H$4:$Z$4,0))*$F27</f>
        <v>0</v>
      </c>
      <c r="K27" s="42">
        <f>INDEX(Allocation_output!$H$5:$Z$59,MATCH(Aggregation_real!$H27,Allocation_output!$D$5:$D$59,0),MATCH(Aggregation_real!K$3,Allocation_output!$H$4:$Z$4,0))*$F27</f>
        <v>0</v>
      </c>
      <c r="L27" s="42">
        <f>INDEX(Allocation_output!$H$5:$Z$59,MATCH(Aggregation_real!$H27,Allocation_output!$D$5:$D$59,0),MATCH(Aggregation_real!L$3,Allocation_output!$H$4:$Z$4,0))*$F27</f>
        <v>0</v>
      </c>
      <c r="M27" s="42">
        <f>INDEX(Allocation_output!$H$5:$Z$59,MATCH(Aggregation_real!$H27,Allocation_output!$D$5:$D$59,0),MATCH(Aggregation_real!M$3,Allocation_output!$H$4:$Z$4,0))*$F27</f>
        <v>0</v>
      </c>
      <c r="N27" s="42">
        <f>INDEX(Allocation_output!$H$5:$Z$59,MATCH(Aggregation_real!$H27,Allocation_output!$D$5:$D$59,0),MATCH(Aggregation_real!N$3,Allocation_output!$H$4:$Z$4,0))*$F27</f>
        <v>0</v>
      </c>
      <c r="O27" s="42">
        <f>INDEX(Allocation_output!$H$5:$Z$59,MATCH(Aggregation_real!$H27,Allocation_output!$D$5:$D$59,0),MATCH(Aggregation_real!O$3,Allocation_output!$H$4:$Z$4,0))*$F27</f>
        <v>0</v>
      </c>
      <c r="P27" s="42">
        <f>INDEX(Allocation_output!$H$5:$Z$59,MATCH(Aggregation_real!$H27,Allocation_output!$D$5:$D$59,0),MATCH(Aggregation_real!P$3,Allocation_output!$H$4:$Z$4,0))*$F27</f>
        <v>0</v>
      </c>
      <c r="Q27" s="42">
        <f>INDEX(Allocation_output!$H$5:$Z$59,MATCH(Aggregation_real!$H27,Allocation_output!$D$5:$D$59,0),MATCH(Aggregation_real!Q$3,Allocation_output!$H$4:$Z$4,0))*$F27</f>
        <v>0</v>
      </c>
      <c r="R27" s="42">
        <f>INDEX(Allocation_output!$H$5:$Z$59,MATCH(Aggregation_real!$H27,Allocation_output!$D$5:$D$59,0),MATCH(Aggregation_real!R$3,Allocation_output!$H$4:$Z$4,0))*$F27</f>
        <v>0</v>
      </c>
      <c r="S27" s="42">
        <f>INDEX(Allocation_output!$H$5:$Z$59,MATCH(Aggregation_real!$H27,Allocation_output!$D$5:$D$59,0),MATCH(Aggregation_real!S$3,Allocation_output!$H$4:$Z$4,0))*$F27</f>
        <v>0</v>
      </c>
      <c r="T27" s="42">
        <f>INDEX(Allocation_output!$H$5:$Z$59,MATCH(Aggregation_real!$H27,Allocation_output!$D$5:$D$59,0),MATCH(Aggregation_real!T$3,Allocation_output!$H$4:$Z$4,0))*$F27</f>
        <v>0</v>
      </c>
      <c r="U27" s="42">
        <f>INDEX(Allocation_output!$H$5:$Z$59,MATCH(Aggregation_real!$H27,Allocation_output!$D$5:$D$59,0),MATCH(Aggregation_real!U$3,Allocation_output!$H$4:$Z$4,0))*$F27</f>
        <v>0</v>
      </c>
      <c r="V27" s="42">
        <f>INDEX(Allocation_output!$H$5:$Z$59,MATCH(Aggregation_real!$H27,Allocation_output!$D$5:$D$59,0),MATCH(Aggregation_real!V$3,Allocation_output!$H$4:$Z$4,0))*$F27</f>
        <v>0</v>
      </c>
      <c r="W27" s="42">
        <f>INDEX(Allocation_output!$H$5:$Z$59,MATCH(Aggregation_real!$H27,Allocation_output!$D$5:$D$59,0),MATCH(Aggregation_real!W$3,Allocation_output!$H$4:$Z$4,0))*$F27</f>
        <v>0</v>
      </c>
      <c r="X27" s="42">
        <f>INDEX(Allocation_output!$H$5:$Z$59,MATCH(Aggregation_real!$H27,Allocation_output!$D$5:$D$59,0),MATCH(Aggregation_real!X$3,Allocation_output!$H$4:$Z$4,0))*$F27</f>
        <v>0</v>
      </c>
      <c r="Y27" s="42">
        <f>INDEX(Allocation_output!$H$5:$Z$59,MATCH(Aggregation_real!$H27,Allocation_output!$D$5:$D$59,0),MATCH(Aggregation_real!Y$3,Allocation_output!$H$4:$Z$4,0))*$F27</f>
        <v>0</v>
      </c>
      <c r="Z27" s="42">
        <f>INDEX(Allocation_output!$H$5:$Z$59,MATCH(Aggregation_real!$H27,Allocation_output!$D$5:$D$59,0),MATCH(Aggregation_real!Z$3,Allocation_output!$H$4:$Z$4,0))*$F27</f>
        <v>0</v>
      </c>
      <c r="AA27" s="55">
        <f>INDEX(Allocation_output!$H$5:$Z$59,MATCH(Aggregation_real!$H27,Allocation_output!$D$5:$D$59,0),MATCH(Aggregation_real!AA$3,Allocation_output!$H$4:$Z$4,0))*$F27</f>
        <v>0</v>
      </c>
      <c r="AB27" s="56" t="e">
        <f t="shared" si="0"/>
        <v>#DIV/0!</v>
      </c>
      <c r="AC27" s="56" t="e">
        <f t="shared" si="1"/>
        <v>#DIV/0!</v>
      </c>
      <c r="AD27" s="56" t="e">
        <f t="shared" si="2"/>
        <v>#DIV/0!</v>
      </c>
      <c r="AE27" s="56" t="e">
        <f t="shared" si="3"/>
        <v>#DIV/0!</v>
      </c>
      <c r="AF27" s="56" t="e">
        <f t="shared" si="4"/>
        <v>#DIV/0!</v>
      </c>
      <c r="AG27" s="56" t="e">
        <f t="shared" si="5"/>
        <v>#DIV/0!</v>
      </c>
      <c r="AH27" s="56" t="e">
        <f t="shared" si="6"/>
        <v>#DIV/0!</v>
      </c>
      <c r="AI27" s="56" t="e">
        <f t="shared" si="7"/>
        <v>#DIV/0!</v>
      </c>
      <c r="AJ27" s="56" t="e">
        <f t="shared" si="8"/>
        <v>#DIV/0!</v>
      </c>
      <c r="AK27" s="56" t="e">
        <f t="shared" si="9"/>
        <v>#DIV/0!</v>
      </c>
      <c r="AL27" s="56" t="e">
        <f t="shared" si="10"/>
        <v>#DIV/0!</v>
      </c>
      <c r="AM27" s="56" t="e">
        <f t="shared" si="11"/>
        <v>#DIV/0!</v>
      </c>
      <c r="AN27" s="56" t="e">
        <f t="shared" si="12"/>
        <v>#DIV/0!</v>
      </c>
      <c r="AO27" s="56" t="e">
        <f t="shared" si="13"/>
        <v>#DIV/0!</v>
      </c>
      <c r="AP27" s="56" t="e">
        <f t="shared" si="14"/>
        <v>#DIV/0!</v>
      </c>
      <c r="AQ27" s="56" t="e">
        <f t="shared" si="15"/>
        <v>#DIV/0!</v>
      </c>
      <c r="AR27" s="56" t="e">
        <f t="shared" si="16"/>
        <v>#DIV/0!</v>
      </c>
      <c r="AS27" s="56" t="e">
        <f t="shared" si="17"/>
        <v>#DIV/0!</v>
      </c>
      <c r="AT27" s="56" t="e">
        <f t="shared" si="19"/>
        <v>#DIV/0!</v>
      </c>
      <c r="AU27" s="56" t="e">
        <f t="shared" si="20"/>
        <v>#DIV/0!</v>
      </c>
      <c r="AV27" s="56">
        <f t="shared" si="21"/>
        <v>0</v>
      </c>
      <c r="AW27" s="57"/>
    </row>
    <row r="28" spans="4:49" x14ac:dyDescent="0.4">
      <c r="D28" s="51">
        <v>2022</v>
      </c>
      <c r="E28" s="38" t="s">
        <v>36</v>
      </c>
      <c r="F28" s="38">
        <v>1</v>
      </c>
      <c r="G28" s="38" t="s">
        <v>125</v>
      </c>
      <c r="H28" s="38" t="str">
        <f t="shared" si="18"/>
        <v>2022PWSGroup1</v>
      </c>
      <c r="I28" s="42">
        <f>INDEX(Allocation_output!$H$5:$Z$59,MATCH(Aggregation_real!$H28,Allocation_output!$D$5:$D$59,0),MATCH(Aggregation_real!I$3,Allocation_output!$H$4:$Z$4,0))*$F28</f>
        <v>0</v>
      </c>
      <c r="J28" s="42">
        <f>INDEX(Allocation_output!$H$5:$Z$59,MATCH(Aggregation_real!$H28,Allocation_output!$D$5:$D$59,0),MATCH(Aggregation_real!J$3,Allocation_output!$H$4:$Z$4,0))*$F28</f>
        <v>0</v>
      </c>
      <c r="K28" s="42">
        <f>INDEX(Allocation_output!$H$5:$Z$59,MATCH(Aggregation_real!$H28,Allocation_output!$D$5:$D$59,0),MATCH(Aggregation_real!K$3,Allocation_output!$H$4:$Z$4,0))*$F28</f>
        <v>0</v>
      </c>
      <c r="L28" s="42">
        <f>INDEX(Allocation_output!$H$5:$Z$59,MATCH(Aggregation_real!$H28,Allocation_output!$D$5:$D$59,0),MATCH(Aggregation_real!L$3,Allocation_output!$H$4:$Z$4,0))*$F28</f>
        <v>0</v>
      </c>
      <c r="M28" s="42">
        <f>INDEX(Allocation_output!$H$5:$Z$59,MATCH(Aggregation_real!$H28,Allocation_output!$D$5:$D$59,0),MATCH(Aggregation_real!M$3,Allocation_output!$H$4:$Z$4,0))*$F28</f>
        <v>0</v>
      </c>
      <c r="N28" s="42">
        <f>INDEX(Allocation_output!$H$5:$Z$59,MATCH(Aggregation_real!$H28,Allocation_output!$D$5:$D$59,0),MATCH(Aggregation_real!N$3,Allocation_output!$H$4:$Z$4,0))*$F28</f>
        <v>0</v>
      </c>
      <c r="O28" s="42">
        <f>INDEX(Allocation_output!$H$5:$Z$59,MATCH(Aggregation_real!$H28,Allocation_output!$D$5:$D$59,0),MATCH(Aggregation_real!O$3,Allocation_output!$H$4:$Z$4,0))*$F28</f>
        <v>0</v>
      </c>
      <c r="P28" s="42">
        <f>INDEX(Allocation_output!$H$5:$Z$59,MATCH(Aggregation_real!$H28,Allocation_output!$D$5:$D$59,0),MATCH(Aggregation_real!P$3,Allocation_output!$H$4:$Z$4,0))*$F28</f>
        <v>0</v>
      </c>
      <c r="Q28" s="42">
        <f>INDEX(Allocation_output!$H$5:$Z$59,MATCH(Aggregation_real!$H28,Allocation_output!$D$5:$D$59,0),MATCH(Aggregation_real!Q$3,Allocation_output!$H$4:$Z$4,0))*$F28</f>
        <v>0</v>
      </c>
      <c r="R28" s="42">
        <f>INDEX(Allocation_output!$H$5:$Z$59,MATCH(Aggregation_real!$H28,Allocation_output!$D$5:$D$59,0),MATCH(Aggregation_real!R$3,Allocation_output!$H$4:$Z$4,0))*$F28</f>
        <v>0</v>
      </c>
      <c r="S28" s="42">
        <f>INDEX(Allocation_output!$H$5:$Z$59,MATCH(Aggregation_real!$H28,Allocation_output!$D$5:$D$59,0),MATCH(Aggregation_real!S$3,Allocation_output!$H$4:$Z$4,0))*$F28</f>
        <v>0</v>
      </c>
      <c r="T28" s="42">
        <f>INDEX(Allocation_output!$H$5:$Z$59,MATCH(Aggregation_real!$H28,Allocation_output!$D$5:$D$59,0),MATCH(Aggregation_real!T$3,Allocation_output!$H$4:$Z$4,0))*$F28</f>
        <v>0</v>
      </c>
      <c r="U28" s="42">
        <f>INDEX(Allocation_output!$H$5:$Z$59,MATCH(Aggregation_real!$H28,Allocation_output!$D$5:$D$59,0),MATCH(Aggregation_real!U$3,Allocation_output!$H$4:$Z$4,0))*$F28</f>
        <v>0</v>
      </c>
      <c r="V28" s="42">
        <f>INDEX(Allocation_output!$H$5:$Z$59,MATCH(Aggregation_real!$H28,Allocation_output!$D$5:$D$59,0),MATCH(Aggregation_real!V$3,Allocation_output!$H$4:$Z$4,0))*$F28</f>
        <v>0</v>
      </c>
      <c r="W28" s="42">
        <f>INDEX(Allocation_output!$H$5:$Z$59,MATCH(Aggregation_real!$H28,Allocation_output!$D$5:$D$59,0),MATCH(Aggregation_real!W$3,Allocation_output!$H$4:$Z$4,0))*$F28</f>
        <v>0</v>
      </c>
      <c r="X28" s="42">
        <f>INDEX(Allocation_output!$H$5:$Z$59,MATCH(Aggregation_real!$H28,Allocation_output!$D$5:$D$59,0),MATCH(Aggregation_real!X$3,Allocation_output!$H$4:$Z$4,0))*$F28</f>
        <v>0</v>
      </c>
      <c r="Y28" s="42">
        <f>INDEX(Allocation_output!$H$5:$Z$59,MATCH(Aggregation_real!$H28,Allocation_output!$D$5:$D$59,0),MATCH(Aggregation_real!Y$3,Allocation_output!$H$4:$Z$4,0))*$F28</f>
        <v>0</v>
      </c>
      <c r="Z28" s="42">
        <f>INDEX(Allocation_output!$H$5:$Z$59,MATCH(Aggregation_real!$H28,Allocation_output!$D$5:$D$59,0),MATCH(Aggregation_real!Z$3,Allocation_output!$H$4:$Z$4,0))*$F28</f>
        <v>0</v>
      </c>
      <c r="AA28" s="55">
        <f>INDEX(Allocation_output!$H$5:$Z$59,MATCH(Aggregation_real!$H28,Allocation_output!$D$5:$D$59,0),MATCH(Aggregation_real!AA$3,Allocation_output!$H$4:$Z$4,0))*$F28</f>
        <v>0</v>
      </c>
      <c r="AB28" s="56" t="e">
        <f t="shared" si="0"/>
        <v>#DIV/0!</v>
      </c>
      <c r="AC28" s="56" t="e">
        <f t="shared" si="1"/>
        <v>#DIV/0!</v>
      </c>
      <c r="AD28" s="56" t="e">
        <f t="shared" si="2"/>
        <v>#DIV/0!</v>
      </c>
      <c r="AE28" s="56" t="e">
        <f t="shared" si="3"/>
        <v>#DIV/0!</v>
      </c>
      <c r="AF28" s="56" t="e">
        <f t="shared" si="4"/>
        <v>#DIV/0!</v>
      </c>
      <c r="AG28" s="56" t="e">
        <f t="shared" si="5"/>
        <v>#DIV/0!</v>
      </c>
      <c r="AH28" s="56" t="e">
        <f t="shared" si="6"/>
        <v>#DIV/0!</v>
      </c>
      <c r="AI28" s="56" t="e">
        <f t="shared" si="7"/>
        <v>#DIV/0!</v>
      </c>
      <c r="AJ28" s="56" t="e">
        <f t="shared" si="8"/>
        <v>#DIV/0!</v>
      </c>
      <c r="AK28" s="56" t="e">
        <f t="shared" si="9"/>
        <v>#DIV/0!</v>
      </c>
      <c r="AL28" s="56" t="e">
        <f t="shared" si="10"/>
        <v>#DIV/0!</v>
      </c>
      <c r="AM28" s="56" t="e">
        <f t="shared" si="11"/>
        <v>#DIV/0!</v>
      </c>
      <c r="AN28" s="56" t="e">
        <f t="shared" si="12"/>
        <v>#DIV/0!</v>
      </c>
      <c r="AO28" s="56" t="e">
        <f t="shared" si="13"/>
        <v>#DIV/0!</v>
      </c>
      <c r="AP28" s="56" t="e">
        <f t="shared" si="14"/>
        <v>#DIV/0!</v>
      </c>
      <c r="AQ28" s="56" t="e">
        <f t="shared" si="15"/>
        <v>#DIV/0!</v>
      </c>
      <c r="AR28" s="56" t="e">
        <f t="shared" si="16"/>
        <v>#DIV/0!</v>
      </c>
      <c r="AS28" s="56" t="e">
        <f t="shared" si="17"/>
        <v>#DIV/0!</v>
      </c>
      <c r="AT28" s="56" t="e">
        <f t="shared" si="19"/>
        <v>#DIV/0!</v>
      </c>
      <c r="AU28" s="56" t="e">
        <f t="shared" si="20"/>
        <v>#DIV/0!</v>
      </c>
      <c r="AV28" s="56">
        <f t="shared" si="21"/>
        <v>0</v>
      </c>
      <c r="AW28" s="57"/>
    </row>
    <row r="29" spans="4:49" x14ac:dyDescent="0.4">
      <c r="D29" s="51">
        <v>2023</v>
      </c>
      <c r="E29" s="38" t="s">
        <v>36</v>
      </c>
      <c r="F29" s="38">
        <v>1</v>
      </c>
      <c r="G29" s="38" t="s">
        <v>125</v>
      </c>
      <c r="H29" s="38" t="str">
        <f t="shared" si="18"/>
        <v>2023PWSGroup1</v>
      </c>
      <c r="I29" s="42">
        <f>INDEX(Allocation_output!$H$5:$Z$59,MATCH(Aggregation_real!$H29,Allocation_output!$D$5:$D$59,0),MATCH(Aggregation_real!I$3,Allocation_output!$H$4:$Z$4,0))*$F29</f>
        <v>0</v>
      </c>
      <c r="J29" s="42">
        <f>INDEX(Allocation_output!$H$5:$Z$59,MATCH(Aggregation_real!$H29,Allocation_output!$D$5:$D$59,0),MATCH(Aggregation_real!J$3,Allocation_output!$H$4:$Z$4,0))*$F29</f>
        <v>0</v>
      </c>
      <c r="K29" s="42">
        <f>INDEX(Allocation_output!$H$5:$Z$59,MATCH(Aggregation_real!$H29,Allocation_output!$D$5:$D$59,0),MATCH(Aggregation_real!K$3,Allocation_output!$H$4:$Z$4,0))*$F29</f>
        <v>0</v>
      </c>
      <c r="L29" s="42">
        <f>INDEX(Allocation_output!$H$5:$Z$59,MATCH(Aggregation_real!$H29,Allocation_output!$D$5:$D$59,0),MATCH(Aggregation_real!L$3,Allocation_output!$H$4:$Z$4,0))*$F29</f>
        <v>0</v>
      </c>
      <c r="M29" s="42">
        <f>INDEX(Allocation_output!$H$5:$Z$59,MATCH(Aggregation_real!$H29,Allocation_output!$D$5:$D$59,0),MATCH(Aggregation_real!M$3,Allocation_output!$H$4:$Z$4,0))*$F29</f>
        <v>0</v>
      </c>
      <c r="N29" s="42">
        <f>INDEX(Allocation_output!$H$5:$Z$59,MATCH(Aggregation_real!$H29,Allocation_output!$D$5:$D$59,0),MATCH(Aggregation_real!N$3,Allocation_output!$H$4:$Z$4,0))*$F29</f>
        <v>0</v>
      </c>
      <c r="O29" s="42">
        <f>INDEX(Allocation_output!$H$5:$Z$59,MATCH(Aggregation_real!$H29,Allocation_output!$D$5:$D$59,0),MATCH(Aggregation_real!O$3,Allocation_output!$H$4:$Z$4,0))*$F29</f>
        <v>0</v>
      </c>
      <c r="P29" s="42">
        <f>INDEX(Allocation_output!$H$5:$Z$59,MATCH(Aggregation_real!$H29,Allocation_output!$D$5:$D$59,0),MATCH(Aggregation_real!P$3,Allocation_output!$H$4:$Z$4,0))*$F29</f>
        <v>0</v>
      </c>
      <c r="Q29" s="42">
        <f>INDEX(Allocation_output!$H$5:$Z$59,MATCH(Aggregation_real!$H29,Allocation_output!$D$5:$D$59,0),MATCH(Aggregation_real!Q$3,Allocation_output!$H$4:$Z$4,0))*$F29</f>
        <v>0</v>
      </c>
      <c r="R29" s="42">
        <f>INDEX(Allocation_output!$H$5:$Z$59,MATCH(Aggregation_real!$H29,Allocation_output!$D$5:$D$59,0),MATCH(Aggregation_real!R$3,Allocation_output!$H$4:$Z$4,0))*$F29</f>
        <v>0</v>
      </c>
      <c r="S29" s="42">
        <f>INDEX(Allocation_output!$H$5:$Z$59,MATCH(Aggregation_real!$H29,Allocation_output!$D$5:$D$59,0),MATCH(Aggregation_real!S$3,Allocation_output!$H$4:$Z$4,0))*$F29</f>
        <v>0</v>
      </c>
      <c r="T29" s="42">
        <f>INDEX(Allocation_output!$H$5:$Z$59,MATCH(Aggregation_real!$H29,Allocation_output!$D$5:$D$59,0),MATCH(Aggregation_real!T$3,Allocation_output!$H$4:$Z$4,0))*$F29</f>
        <v>0</v>
      </c>
      <c r="U29" s="42">
        <f>INDEX(Allocation_output!$H$5:$Z$59,MATCH(Aggregation_real!$H29,Allocation_output!$D$5:$D$59,0),MATCH(Aggregation_real!U$3,Allocation_output!$H$4:$Z$4,0))*$F29</f>
        <v>0</v>
      </c>
      <c r="V29" s="42">
        <f>INDEX(Allocation_output!$H$5:$Z$59,MATCH(Aggregation_real!$H29,Allocation_output!$D$5:$D$59,0),MATCH(Aggregation_real!V$3,Allocation_output!$H$4:$Z$4,0))*$F29</f>
        <v>0</v>
      </c>
      <c r="W29" s="42">
        <f>INDEX(Allocation_output!$H$5:$Z$59,MATCH(Aggregation_real!$H29,Allocation_output!$D$5:$D$59,0),MATCH(Aggregation_real!W$3,Allocation_output!$H$4:$Z$4,0))*$F29</f>
        <v>0</v>
      </c>
      <c r="X29" s="42">
        <f>INDEX(Allocation_output!$H$5:$Z$59,MATCH(Aggregation_real!$H29,Allocation_output!$D$5:$D$59,0),MATCH(Aggregation_real!X$3,Allocation_output!$H$4:$Z$4,0))*$F29</f>
        <v>0</v>
      </c>
      <c r="Y29" s="42">
        <f>INDEX(Allocation_output!$H$5:$Z$59,MATCH(Aggregation_real!$H29,Allocation_output!$D$5:$D$59,0),MATCH(Aggregation_real!Y$3,Allocation_output!$H$4:$Z$4,0))*$F29</f>
        <v>0</v>
      </c>
      <c r="Z29" s="42">
        <f>INDEX(Allocation_output!$H$5:$Z$59,MATCH(Aggregation_real!$H29,Allocation_output!$D$5:$D$59,0),MATCH(Aggregation_real!Z$3,Allocation_output!$H$4:$Z$4,0))*$F29</f>
        <v>0</v>
      </c>
      <c r="AA29" s="55">
        <f>INDEX(Allocation_output!$H$5:$Z$59,MATCH(Aggregation_real!$H29,Allocation_output!$D$5:$D$59,0),MATCH(Aggregation_real!AA$3,Allocation_output!$H$4:$Z$4,0))*$F29</f>
        <v>0</v>
      </c>
      <c r="AB29" s="56" t="e">
        <f t="shared" si="0"/>
        <v>#DIV/0!</v>
      </c>
      <c r="AC29" s="56" t="e">
        <f t="shared" si="1"/>
        <v>#DIV/0!</v>
      </c>
      <c r="AD29" s="56" t="e">
        <f t="shared" si="2"/>
        <v>#DIV/0!</v>
      </c>
      <c r="AE29" s="56" t="e">
        <f t="shared" si="3"/>
        <v>#DIV/0!</v>
      </c>
      <c r="AF29" s="56" t="e">
        <f t="shared" si="4"/>
        <v>#DIV/0!</v>
      </c>
      <c r="AG29" s="56" t="e">
        <f t="shared" si="5"/>
        <v>#DIV/0!</v>
      </c>
      <c r="AH29" s="56" t="e">
        <f t="shared" si="6"/>
        <v>#DIV/0!</v>
      </c>
      <c r="AI29" s="56" t="e">
        <f t="shared" si="7"/>
        <v>#DIV/0!</v>
      </c>
      <c r="AJ29" s="56" t="e">
        <f t="shared" si="8"/>
        <v>#DIV/0!</v>
      </c>
      <c r="AK29" s="56" t="e">
        <f t="shared" si="9"/>
        <v>#DIV/0!</v>
      </c>
      <c r="AL29" s="56" t="e">
        <f t="shared" si="10"/>
        <v>#DIV/0!</v>
      </c>
      <c r="AM29" s="56" t="e">
        <f t="shared" si="11"/>
        <v>#DIV/0!</v>
      </c>
      <c r="AN29" s="56" t="e">
        <f t="shared" si="12"/>
        <v>#DIV/0!</v>
      </c>
      <c r="AO29" s="56" t="e">
        <f t="shared" si="13"/>
        <v>#DIV/0!</v>
      </c>
      <c r="AP29" s="56" t="e">
        <f t="shared" si="14"/>
        <v>#DIV/0!</v>
      </c>
      <c r="AQ29" s="56" t="e">
        <f t="shared" si="15"/>
        <v>#DIV/0!</v>
      </c>
      <c r="AR29" s="56" t="e">
        <f t="shared" si="16"/>
        <v>#DIV/0!</v>
      </c>
      <c r="AS29" s="56" t="e">
        <f t="shared" si="17"/>
        <v>#DIV/0!</v>
      </c>
      <c r="AT29" s="56" t="e">
        <f t="shared" si="19"/>
        <v>#DIV/0!</v>
      </c>
      <c r="AU29" s="56" t="e">
        <f t="shared" si="20"/>
        <v>#DIV/0!</v>
      </c>
      <c r="AV29" s="56">
        <f t="shared" si="21"/>
        <v>0</v>
      </c>
      <c r="AW29" s="57"/>
    </row>
    <row r="30" spans="4:49" x14ac:dyDescent="0.4">
      <c r="D30" s="51">
        <v>2027</v>
      </c>
      <c r="E30" s="38" t="s">
        <v>36</v>
      </c>
      <c r="F30" s="38">
        <v>1</v>
      </c>
      <c r="G30" s="38" t="s">
        <v>125</v>
      </c>
      <c r="H30" s="38" t="str">
        <f t="shared" si="18"/>
        <v>2027PWSGroup1</v>
      </c>
      <c r="I30" s="42">
        <f>INDEX(Allocation_output!$H$5:$Z$59,MATCH(Aggregation_real!$H30,Allocation_output!$D$5:$D$59,0),MATCH(Aggregation_real!I$3,Allocation_output!$H$4:$Z$4,0))*$F30</f>
        <v>0</v>
      </c>
      <c r="J30" s="42">
        <f>INDEX(Allocation_output!$H$5:$Z$59,MATCH(Aggregation_real!$H30,Allocation_output!$D$5:$D$59,0),MATCH(Aggregation_real!J$3,Allocation_output!$H$4:$Z$4,0))*$F30</f>
        <v>0</v>
      </c>
      <c r="K30" s="42">
        <f>INDEX(Allocation_output!$H$5:$Z$59,MATCH(Aggregation_real!$H30,Allocation_output!$D$5:$D$59,0),MATCH(Aggregation_real!K$3,Allocation_output!$H$4:$Z$4,0))*$F30</f>
        <v>0</v>
      </c>
      <c r="L30" s="42">
        <f>INDEX(Allocation_output!$H$5:$Z$59,MATCH(Aggregation_real!$H30,Allocation_output!$D$5:$D$59,0),MATCH(Aggregation_real!L$3,Allocation_output!$H$4:$Z$4,0))*$F30</f>
        <v>0</v>
      </c>
      <c r="M30" s="42">
        <f>INDEX(Allocation_output!$H$5:$Z$59,MATCH(Aggregation_real!$H30,Allocation_output!$D$5:$D$59,0),MATCH(Aggregation_real!M$3,Allocation_output!$H$4:$Z$4,0))*$F30</f>
        <v>0</v>
      </c>
      <c r="N30" s="42">
        <f>INDEX(Allocation_output!$H$5:$Z$59,MATCH(Aggregation_real!$H30,Allocation_output!$D$5:$D$59,0),MATCH(Aggregation_real!N$3,Allocation_output!$H$4:$Z$4,0))*$F30</f>
        <v>0</v>
      </c>
      <c r="O30" s="42">
        <f>INDEX(Allocation_output!$H$5:$Z$59,MATCH(Aggregation_real!$H30,Allocation_output!$D$5:$D$59,0),MATCH(Aggregation_real!O$3,Allocation_output!$H$4:$Z$4,0))*$F30</f>
        <v>0</v>
      </c>
      <c r="P30" s="42">
        <f>INDEX(Allocation_output!$H$5:$Z$59,MATCH(Aggregation_real!$H30,Allocation_output!$D$5:$D$59,0),MATCH(Aggregation_real!P$3,Allocation_output!$H$4:$Z$4,0))*$F30</f>
        <v>0</v>
      </c>
      <c r="Q30" s="42">
        <f>INDEX(Allocation_output!$H$5:$Z$59,MATCH(Aggregation_real!$H30,Allocation_output!$D$5:$D$59,0),MATCH(Aggregation_real!Q$3,Allocation_output!$H$4:$Z$4,0))*$F30</f>
        <v>0</v>
      </c>
      <c r="R30" s="42">
        <f>INDEX(Allocation_output!$H$5:$Z$59,MATCH(Aggregation_real!$H30,Allocation_output!$D$5:$D$59,0),MATCH(Aggregation_real!R$3,Allocation_output!$H$4:$Z$4,0))*$F30</f>
        <v>0</v>
      </c>
      <c r="S30" s="42">
        <f>INDEX(Allocation_output!$H$5:$Z$59,MATCH(Aggregation_real!$H30,Allocation_output!$D$5:$D$59,0),MATCH(Aggregation_real!S$3,Allocation_output!$H$4:$Z$4,0))*$F30</f>
        <v>0</v>
      </c>
      <c r="T30" s="42">
        <f>INDEX(Allocation_output!$H$5:$Z$59,MATCH(Aggregation_real!$H30,Allocation_output!$D$5:$D$59,0),MATCH(Aggregation_real!T$3,Allocation_output!$H$4:$Z$4,0))*$F30</f>
        <v>0</v>
      </c>
      <c r="U30" s="42">
        <f>INDEX(Allocation_output!$H$5:$Z$59,MATCH(Aggregation_real!$H30,Allocation_output!$D$5:$D$59,0),MATCH(Aggregation_real!U$3,Allocation_output!$H$4:$Z$4,0))*$F30</f>
        <v>0</v>
      </c>
      <c r="V30" s="42">
        <f>INDEX(Allocation_output!$H$5:$Z$59,MATCH(Aggregation_real!$H30,Allocation_output!$D$5:$D$59,0),MATCH(Aggregation_real!V$3,Allocation_output!$H$4:$Z$4,0))*$F30</f>
        <v>0</v>
      </c>
      <c r="W30" s="42">
        <f>INDEX(Allocation_output!$H$5:$Z$59,MATCH(Aggregation_real!$H30,Allocation_output!$D$5:$D$59,0),MATCH(Aggregation_real!W$3,Allocation_output!$H$4:$Z$4,0))*$F30</f>
        <v>0</v>
      </c>
      <c r="X30" s="42">
        <f>INDEX(Allocation_output!$H$5:$Z$59,MATCH(Aggregation_real!$H30,Allocation_output!$D$5:$D$59,0),MATCH(Aggregation_real!X$3,Allocation_output!$H$4:$Z$4,0))*$F30</f>
        <v>0</v>
      </c>
      <c r="Y30" s="42">
        <f>INDEX(Allocation_output!$H$5:$Z$59,MATCH(Aggregation_real!$H30,Allocation_output!$D$5:$D$59,0),MATCH(Aggregation_real!Y$3,Allocation_output!$H$4:$Z$4,0))*$F30</f>
        <v>0</v>
      </c>
      <c r="Z30" s="42">
        <f>INDEX(Allocation_output!$H$5:$Z$59,MATCH(Aggregation_real!$H30,Allocation_output!$D$5:$D$59,0),MATCH(Aggregation_real!Z$3,Allocation_output!$H$4:$Z$4,0))*$F30</f>
        <v>0</v>
      </c>
      <c r="AA30" s="55">
        <f>INDEX(Allocation_output!$H$5:$Z$59,MATCH(Aggregation_real!$H30,Allocation_output!$D$5:$D$59,0),MATCH(Aggregation_real!AA$3,Allocation_output!$H$4:$Z$4,0))*$F30</f>
        <v>0</v>
      </c>
      <c r="AB30" s="56" t="e">
        <f t="shared" si="0"/>
        <v>#DIV/0!</v>
      </c>
      <c r="AC30" s="56" t="e">
        <f t="shared" si="1"/>
        <v>#DIV/0!</v>
      </c>
      <c r="AD30" s="56" t="e">
        <f t="shared" si="2"/>
        <v>#DIV/0!</v>
      </c>
      <c r="AE30" s="56" t="e">
        <f t="shared" si="3"/>
        <v>#DIV/0!</v>
      </c>
      <c r="AF30" s="56" t="e">
        <f t="shared" si="4"/>
        <v>#DIV/0!</v>
      </c>
      <c r="AG30" s="56" t="e">
        <f t="shared" si="5"/>
        <v>#DIV/0!</v>
      </c>
      <c r="AH30" s="56" t="e">
        <f t="shared" si="6"/>
        <v>#DIV/0!</v>
      </c>
      <c r="AI30" s="56" t="e">
        <f t="shared" si="7"/>
        <v>#DIV/0!</v>
      </c>
      <c r="AJ30" s="56" t="e">
        <f t="shared" si="8"/>
        <v>#DIV/0!</v>
      </c>
      <c r="AK30" s="56" t="e">
        <f t="shared" si="9"/>
        <v>#DIV/0!</v>
      </c>
      <c r="AL30" s="56" t="e">
        <f t="shared" si="10"/>
        <v>#DIV/0!</v>
      </c>
      <c r="AM30" s="56" t="e">
        <f t="shared" si="11"/>
        <v>#DIV/0!</v>
      </c>
      <c r="AN30" s="56" t="e">
        <f t="shared" si="12"/>
        <v>#DIV/0!</v>
      </c>
      <c r="AO30" s="56" t="e">
        <f t="shared" si="13"/>
        <v>#DIV/0!</v>
      </c>
      <c r="AP30" s="56" t="e">
        <f t="shared" si="14"/>
        <v>#DIV/0!</v>
      </c>
      <c r="AQ30" s="56" t="e">
        <f t="shared" si="15"/>
        <v>#DIV/0!</v>
      </c>
      <c r="AR30" s="56" t="e">
        <f t="shared" si="16"/>
        <v>#DIV/0!</v>
      </c>
      <c r="AS30" s="56" t="e">
        <f t="shared" si="17"/>
        <v>#DIV/0!</v>
      </c>
      <c r="AT30" s="56" t="e">
        <f t="shared" si="19"/>
        <v>#DIV/0!</v>
      </c>
      <c r="AU30" s="56" t="e">
        <f t="shared" si="20"/>
        <v>#DIV/0!</v>
      </c>
      <c r="AV30" s="56">
        <f t="shared" si="21"/>
        <v>0</v>
      </c>
      <c r="AW30" s="57"/>
    </row>
    <row r="31" spans="4:49" x14ac:dyDescent="0.4">
      <c r="D31" s="51">
        <v>2018</v>
      </c>
      <c r="E31" s="38" t="s">
        <v>42</v>
      </c>
      <c r="F31" s="38">
        <v>1</v>
      </c>
      <c r="G31" s="38" t="s">
        <v>125</v>
      </c>
      <c r="H31" s="38" t="str">
        <f t="shared" si="18"/>
        <v>2018SESGroup1</v>
      </c>
      <c r="I31" s="42">
        <f>INDEX(Allocation_output!$H$5:$Z$59,MATCH(Aggregation_real!$H31,Allocation_output!$D$5:$D$59,0),MATCH(Aggregation_real!I$3,Allocation_output!$H$4:$Z$4,0))*$F31</f>
        <v>0</v>
      </c>
      <c r="J31" s="42">
        <f>INDEX(Allocation_output!$H$5:$Z$59,MATCH(Aggregation_real!$H31,Allocation_output!$D$5:$D$59,0),MATCH(Aggregation_real!J$3,Allocation_output!$H$4:$Z$4,0))*$F31</f>
        <v>0</v>
      </c>
      <c r="K31" s="42">
        <f>INDEX(Allocation_output!$H$5:$Z$59,MATCH(Aggregation_real!$H31,Allocation_output!$D$5:$D$59,0),MATCH(Aggregation_real!K$3,Allocation_output!$H$4:$Z$4,0))*$F31</f>
        <v>0</v>
      </c>
      <c r="L31" s="42">
        <f>INDEX(Allocation_output!$H$5:$Z$59,MATCH(Aggregation_real!$H31,Allocation_output!$D$5:$D$59,0),MATCH(Aggregation_real!L$3,Allocation_output!$H$4:$Z$4,0))*$F31</f>
        <v>0</v>
      </c>
      <c r="M31" s="42">
        <f>INDEX(Allocation_output!$H$5:$Z$59,MATCH(Aggregation_real!$H31,Allocation_output!$D$5:$D$59,0),MATCH(Aggregation_real!M$3,Allocation_output!$H$4:$Z$4,0))*$F31</f>
        <v>0</v>
      </c>
      <c r="N31" s="42">
        <f>INDEX(Allocation_output!$H$5:$Z$59,MATCH(Aggregation_real!$H31,Allocation_output!$D$5:$D$59,0),MATCH(Aggregation_real!N$3,Allocation_output!$H$4:$Z$4,0))*$F31</f>
        <v>0</v>
      </c>
      <c r="O31" s="42">
        <f>INDEX(Allocation_output!$H$5:$Z$59,MATCH(Aggregation_real!$H31,Allocation_output!$D$5:$D$59,0),MATCH(Aggregation_real!O$3,Allocation_output!$H$4:$Z$4,0))*$F31</f>
        <v>0</v>
      </c>
      <c r="P31" s="42">
        <f>INDEX(Allocation_output!$H$5:$Z$59,MATCH(Aggregation_real!$H31,Allocation_output!$D$5:$D$59,0),MATCH(Aggregation_real!P$3,Allocation_output!$H$4:$Z$4,0))*$F31</f>
        <v>0</v>
      </c>
      <c r="Q31" s="42">
        <f>INDEX(Allocation_output!$H$5:$Z$59,MATCH(Aggregation_real!$H31,Allocation_output!$D$5:$D$59,0),MATCH(Aggregation_real!Q$3,Allocation_output!$H$4:$Z$4,0))*$F31</f>
        <v>0</v>
      </c>
      <c r="R31" s="42">
        <f>INDEX(Allocation_output!$H$5:$Z$59,MATCH(Aggregation_real!$H31,Allocation_output!$D$5:$D$59,0),MATCH(Aggregation_real!R$3,Allocation_output!$H$4:$Z$4,0))*$F31</f>
        <v>0</v>
      </c>
      <c r="S31" s="42">
        <f>INDEX(Allocation_output!$H$5:$Z$59,MATCH(Aggregation_real!$H31,Allocation_output!$D$5:$D$59,0),MATCH(Aggregation_real!S$3,Allocation_output!$H$4:$Z$4,0))*$F31</f>
        <v>0</v>
      </c>
      <c r="T31" s="42">
        <f>INDEX(Allocation_output!$H$5:$Z$59,MATCH(Aggregation_real!$H31,Allocation_output!$D$5:$D$59,0),MATCH(Aggregation_real!T$3,Allocation_output!$H$4:$Z$4,0))*$F31</f>
        <v>0</v>
      </c>
      <c r="U31" s="42">
        <f>INDEX(Allocation_output!$H$5:$Z$59,MATCH(Aggregation_real!$H31,Allocation_output!$D$5:$D$59,0),MATCH(Aggregation_real!U$3,Allocation_output!$H$4:$Z$4,0))*$F31</f>
        <v>0</v>
      </c>
      <c r="V31" s="42">
        <f>INDEX(Allocation_output!$H$5:$Z$59,MATCH(Aggregation_real!$H31,Allocation_output!$D$5:$D$59,0),MATCH(Aggregation_real!V$3,Allocation_output!$H$4:$Z$4,0))*$F31</f>
        <v>0</v>
      </c>
      <c r="W31" s="42">
        <f>INDEX(Allocation_output!$H$5:$Z$59,MATCH(Aggregation_real!$H31,Allocation_output!$D$5:$D$59,0),MATCH(Aggregation_real!W$3,Allocation_output!$H$4:$Z$4,0))*$F31</f>
        <v>0</v>
      </c>
      <c r="X31" s="42">
        <f>INDEX(Allocation_output!$H$5:$Z$59,MATCH(Aggregation_real!$H31,Allocation_output!$D$5:$D$59,0),MATCH(Aggregation_real!X$3,Allocation_output!$H$4:$Z$4,0))*$F31</f>
        <v>0</v>
      </c>
      <c r="Y31" s="42">
        <f>INDEX(Allocation_output!$H$5:$Z$59,MATCH(Aggregation_real!$H31,Allocation_output!$D$5:$D$59,0),MATCH(Aggregation_real!Y$3,Allocation_output!$H$4:$Z$4,0))*$F31</f>
        <v>0</v>
      </c>
      <c r="Z31" s="42">
        <f>INDEX(Allocation_output!$H$5:$Z$59,MATCH(Aggregation_real!$H31,Allocation_output!$D$5:$D$59,0),MATCH(Aggregation_real!Z$3,Allocation_output!$H$4:$Z$4,0))*$F31</f>
        <v>0</v>
      </c>
      <c r="AA31" s="55">
        <f>INDEX(Allocation_output!$H$5:$Z$59,MATCH(Aggregation_real!$H31,Allocation_output!$D$5:$D$59,0),MATCH(Aggregation_real!AA$3,Allocation_output!$H$4:$Z$4,0))*$F31</f>
        <v>0</v>
      </c>
      <c r="AB31" s="56" t="e">
        <f t="shared" si="0"/>
        <v>#DIV/0!</v>
      </c>
      <c r="AC31" s="56" t="e">
        <f t="shared" si="1"/>
        <v>#DIV/0!</v>
      </c>
      <c r="AD31" s="56" t="e">
        <f t="shared" si="2"/>
        <v>#DIV/0!</v>
      </c>
      <c r="AE31" s="56" t="e">
        <f t="shared" si="3"/>
        <v>#DIV/0!</v>
      </c>
      <c r="AF31" s="56" t="e">
        <f t="shared" si="4"/>
        <v>#DIV/0!</v>
      </c>
      <c r="AG31" s="56" t="e">
        <f t="shared" si="5"/>
        <v>#DIV/0!</v>
      </c>
      <c r="AH31" s="56" t="e">
        <f t="shared" si="6"/>
        <v>#DIV/0!</v>
      </c>
      <c r="AI31" s="56" t="e">
        <f t="shared" si="7"/>
        <v>#DIV/0!</v>
      </c>
      <c r="AJ31" s="56" t="e">
        <f t="shared" si="8"/>
        <v>#DIV/0!</v>
      </c>
      <c r="AK31" s="56" t="e">
        <f t="shared" si="9"/>
        <v>#DIV/0!</v>
      </c>
      <c r="AL31" s="56" t="e">
        <f t="shared" si="10"/>
        <v>#DIV/0!</v>
      </c>
      <c r="AM31" s="56" t="e">
        <f t="shared" si="11"/>
        <v>#DIV/0!</v>
      </c>
      <c r="AN31" s="56" t="e">
        <f t="shared" si="12"/>
        <v>#DIV/0!</v>
      </c>
      <c r="AO31" s="56" t="e">
        <f t="shared" si="13"/>
        <v>#DIV/0!</v>
      </c>
      <c r="AP31" s="56" t="e">
        <f t="shared" si="14"/>
        <v>#DIV/0!</v>
      </c>
      <c r="AQ31" s="56" t="e">
        <f t="shared" si="15"/>
        <v>#DIV/0!</v>
      </c>
      <c r="AR31" s="56" t="e">
        <f t="shared" si="16"/>
        <v>#DIV/0!</v>
      </c>
      <c r="AS31" s="56" t="e">
        <f t="shared" si="17"/>
        <v>#DIV/0!</v>
      </c>
      <c r="AT31" s="56" t="e">
        <f t="shared" si="19"/>
        <v>#DIV/0!</v>
      </c>
      <c r="AU31" s="56" t="e">
        <f t="shared" si="20"/>
        <v>#DIV/0!</v>
      </c>
      <c r="AV31" s="56">
        <f t="shared" si="21"/>
        <v>0</v>
      </c>
      <c r="AW31" s="57"/>
    </row>
    <row r="32" spans="4:49" x14ac:dyDescent="0.4">
      <c r="D32" s="51">
        <v>2019</v>
      </c>
      <c r="E32" s="38" t="s">
        <v>42</v>
      </c>
      <c r="F32" s="38">
        <v>1</v>
      </c>
      <c r="G32" s="38" t="s">
        <v>125</v>
      </c>
      <c r="H32" s="38" t="str">
        <f t="shared" si="18"/>
        <v>2019SESGroup1</v>
      </c>
      <c r="I32" s="42">
        <f>INDEX(Allocation_output!$H$5:$Z$59,MATCH(Aggregation_real!$H32,Allocation_output!$D$5:$D$59,0),MATCH(Aggregation_real!I$3,Allocation_output!$H$4:$Z$4,0))*$F32</f>
        <v>0</v>
      </c>
      <c r="J32" s="42">
        <f>INDEX(Allocation_output!$H$5:$Z$59,MATCH(Aggregation_real!$H32,Allocation_output!$D$5:$D$59,0),MATCH(Aggregation_real!J$3,Allocation_output!$H$4:$Z$4,0))*$F32</f>
        <v>0</v>
      </c>
      <c r="K32" s="42">
        <f>INDEX(Allocation_output!$H$5:$Z$59,MATCH(Aggregation_real!$H32,Allocation_output!$D$5:$D$59,0),MATCH(Aggregation_real!K$3,Allocation_output!$H$4:$Z$4,0))*$F32</f>
        <v>0</v>
      </c>
      <c r="L32" s="42">
        <f>INDEX(Allocation_output!$H$5:$Z$59,MATCH(Aggregation_real!$H32,Allocation_output!$D$5:$D$59,0),MATCH(Aggregation_real!L$3,Allocation_output!$H$4:$Z$4,0))*$F32</f>
        <v>0</v>
      </c>
      <c r="M32" s="42">
        <f>INDEX(Allocation_output!$H$5:$Z$59,MATCH(Aggregation_real!$H32,Allocation_output!$D$5:$D$59,0),MATCH(Aggregation_real!M$3,Allocation_output!$H$4:$Z$4,0))*$F32</f>
        <v>0</v>
      </c>
      <c r="N32" s="42">
        <f>INDEX(Allocation_output!$H$5:$Z$59,MATCH(Aggregation_real!$H32,Allocation_output!$D$5:$D$59,0),MATCH(Aggregation_real!N$3,Allocation_output!$H$4:$Z$4,0))*$F32</f>
        <v>0</v>
      </c>
      <c r="O32" s="42">
        <f>INDEX(Allocation_output!$H$5:$Z$59,MATCH(Aggregation_real!$H32,Allocation_output!$D$5:$D$59,0),MATCH(Aggregation_real!O$3,Allocation_output!$H$4:$Z$4,0))*$F32</f>
        <v>0</v>
      </c>
      <c r="P32" s="42">
        <f>INDEX(Allocation_output!$H$5:$Z$59,MATCH(Aggregation_real!$H32,Allocation_output!$D$5:$D$59,0),MATCH(Aggregation_real!P$3,Allocation_output!$H$4:$Z$4,0))*$F32</f>
        <v>0</v>
      </c>
      <c r="Q32" s="42">
        <f>INDEX(Allocation_output!$H$5:$Z$59,MATCH(Aggregation_real!$H32,Allocation_output!$D$5:$D$59,0),MATCH(Aggregation_real!Q$3,Allocation_output!$H$4:$Z$4,0))*$F32</f>
        <v>0</v>
      </c>
      <c r="R32" s="42">
        <f>INDEX(Allocation_output!$H$5:$Z$59,MATCH(Aggregation_real!$H32,Allocation_output!$D$5:$D$59,0),MATCH(Aggregation_real!R$3,Allocation_output!$H$4:$Z$4,0))*$F32</f>
        <v>0</v>
      </c>
      <c r="S32" s="42">
        <f>INDEX(Allocation_output!$H$5:$Z$59,MATCH(Aggregation_real!$H32,Allocation_output!$D$5:$D$59,0),MATCH(Aggregation_real!S$3,Allocation_output!$H$4:$Z$4,0))*$F32</f>
        <v>0</v>
      </c>
      <c r="T32" s="42">
        <f>INDEX(Allocation_output!$H$5:$Z$59,MATCH(Aggregation_real!$H32,Allocation_output!$D$5:$D$59,0),MATCH(Aggregation_real!T$3,Allocation_output!$H$4:$Z$4,0))*$F32</f>
        <v>0</v>
      </c>
      <c r="U32" s="42">
        <f>INDEX(Allocation_output!$H$5:$Z$59,MATCH(Aggregation_real!$H32,Allocation_output!$D$5:$D$59,0),MATCH(Aggregation_real!U$3,Allocation_output!$H$4:$Z$4,0))*$F32</f>
        <v>0</v>
      </c>
      <c r="V32" s="42">
        <f>INDEX(Allocation_output!$H$5:$Z$59,MATCH(Aggregation_real!$H32,Allocation_output!$D$5:$D$59,0),MATCH(Aggregation_real!V$3,Allocation_output!$H$4:$Z$4,0))*$F32</f>
        <v>0</v>
      </c>
      <c r="W32" s="42">
        <f>INDEX(Allocation_output!$H$5:$Z$59,MATCH(Aggregation_real!$H32,Allocation_output!$D$5:$D$59,0),MATCH(Aggregation_real!W$3,Allocation_output!$H$4:$Z$4,0))*$F32</f>
        <v>0</v>
      </c>
      <c r="X32" s="42">
        <f>INDEX(Allocation_output!$H$5:$Z$59,MATCH(Aggregation_real!$H32,Allocation_output!$D$5:$D$59,0),MATCH(Aggregation_real!X$3,Allocation_output!$H$4:$Z$4,0))*$F32</f>
        <v>0</v>
      </c>
      <c r="Y32" s="42">
        <f>INDEX(Allocation_output!$H$5:$Z$59,MATCH(Aggregation_real!$H32,Allocation_output!$D$5:$D$59,0),MATCH(Aggregation_real!Y$3,Allocation_output!$H$4:$Z$4,0))*$F32</f>
        <v>0</v>
      </c>
      <c r="Z32" s="42">
        <f>INDEX(Allocation_output!$H$5:$Z$59,MATCH(Aggregation_real!$H32,Allocation_output!$D$5:$D$59,0),MATCH(Aggregation_real!Z$3,Allocation_output!$H$4:$Z$4,0))*$F32</f>
        <v>0</v>
      </c>
      <c r="AA32" s="55">
        <f>INDEX(Allocation_output!$H$5:$Z$59,MATCH(Aggregation_real!$H32,Allocation_output!$D$5:$D$59,0),MATCH(Aggregation_real!AA$3,Allocation_output!$H$4:$Z$4,0))*$F32</f>
        <v>0</v>
      </c>
      <c r="AB32" s="56" t="e">
        <f t="shared" si="0"/>
        <v>#DIV/0!</v>
      </c>
      <c r="AC32" s="56" t="e">
        <f t="shared" si="1"/>
        <v>#DIV/0!</v>
      </c>
      <c r="AD32" s="56" t="e">
        <f t="shared" si="2"/>
        <v>#DIV/0!</v>
      </c>
      <c r="AE32" s="56" t="e">
        <f t="shared" si="3"/>
        <v>#DIV/0!</v>
      </c>
      <c r="AF32" s="56" t="e">
        <f t="shared" si="4"/>
        <v>#DIV/0!</v>
      </c>
      <c r="AG32" s="56" t="e">
        <f t="shared" si="5"/>
        <v>#DIV/0!</v>
      </c>
      <c r="AH32" s="56" t="e">
        <f t="shared" si="6"/>
        <v>#DIV/0!</v>
      </c>
      <c r="AI32" s="56" t="e">
        <f t="shared" si="7"/>
        <v>#DIV/0!</v>
      </c>
      <c r="AJ32" s="56" t="e">
        <f t="shared" si="8"/>
        <v>#DIV/0!</v>
      </c>
      <c r="AK32" s="56" t="e">
        <f t="shared" si="9"/>
        <v>#DIV/0!</v>
      </c>
      <c r="AL32" s="56" t="e">
        <f t="shared" si="10"/>
        <v>#DIV/0!</v>
      </c>
      <c r="AM32" s="56" t="e">
        <f t="shared" si="11"/>
        <v>#DIV/0!</v>
      </c>
      <c r="AN32" s="56" t="e">
        <f t="shared" si="12"/>
        <v>#DIV/0!</v>
      </c>
      <c r="AO32" s="56" t="e">
        <f t="shared" si="13"/>
        <v>#DIV/0!</v>
      </c>
      <c r="AP32" s="56" t="e">
        <f t="shared" si="14"/>
        <v>#DIV/0!</v>
      </c>
      <c r="AQ32" s="56" t="e">
        <f t="shared" si="15"/>
        <v>#DIV/0!</v>
      </c>
      <c r="AR32" s="56" t="e">
        <f t="shared" si="16"/>
        <v>#DIV/0!</v>
      </c>
      <c r="AS32" s="56" t="e">
        <f t="shared" si="17"/>
        <v>#DIV/0!</v>
      </c>
      <c r="AT32" s="56" t="e">
        <f t="shared" si="19"/>
        <v>#DIV/0!</v>
      </c>
      <c r="AU32" s="56" t="e">
        <f t="shared" si="20"/>
        <v>#DIV/0!</v>
      </c>
      <c r="AV32" s="56">
        <f t="shared" si="21"/>
        <v>0</v>
      </c>
      <c r="AW32" s="57"/>
    </row>
    <row r="33" spans="4:49" x14ac:dyDescent="0.4">
      <c r="D33" s="51">
        <v>2020</v>
      </c>
      <c r="E33" s="38" t="s">
        <v>42</v>
      </c>
      <c r="F33" s="38">
        <v>1</v>
      </c>
      <c r="G33" s="38" t="s">
        <v>125</v>
      </c>
      <c r="H33" s="38" t="str">
        <f t="shared" si="18"/>
        <v>2020SESGroup1</v>
      </c>
      <c r="I33" s="42">
        <f>INDEX(Allocation_output!$H$5:$Z$59,MATCH(Aggregation_real!$H33,Allocation_output!$D$5:$D$59,0),MATCH(Aggregation_real!I$3,Allocation_output!$H$4:$Z$4,0))*$F33</f>
        <v>0</v>
      </c>
      <c r="J33" s="42">
        <f>INDEX(Allocation_output!$H$5:$Z$59,MATCH(Aggregation_real!$H33,Allocation_output!$D$5:$D$59,0),MATCH(Aggregation_real!J$3,Allocation_output!$H$4:$Z$4,0))*$F33</f>
        <v>0</v>
      </c>
      <c r="K33" s="42">
        <f>INDEX(Allocation_output!$H$5:$Z$59,MATCH(Aggregation_real!$H33,Allocation_output!$D$5:$D$59,0),MATCH(Aggregation_real!K$3,Allocation_output!$H$4:$Z$4,0))*$F33</f>
        <v>0</v>
      </c>
      <c r="L33" s="42">
        <f>INDEX(Allocation_output!$H$5:$Z$59,MATCH(Aggregation_real!$H33,Allocation_output!$D$5:$D$59,0),MATCH(Aggregation_real!L$3,Allocation_output!$H$4:$Z$4,0))*$F33</f>
        <v>0</v>
      </c>
      <c r="M33" s="42">
        <f>INDEX(Allocation_output!$H$5:$Z$59,MATCH(Aggregation_real!$H33,Allocation_output!$D$5:$D$59,0),MATCH(Aggregation_real!M$3,Allocation_output!$H$4:$Z$4,0))*$F33</f>
        <v>0</v>
      </c>
      <c r="N33" s="42">
        <f>INDEX(Allocation_output!$H$5:$Z$59,MATCH(Aggregation_real!$H33,Allocation_output!$D$5:$D$59,0),MATCH(Aggregation_real!N$3,Allocation_output!$H$4:$Z$4,0))*$F33</f>
        <v>0</v>
      </c>
      <c r="O33" s="42">
        <f>INDEX(Allocation_output!$H$5:$Z$59,MATCH(Aggregation_real!$H33,Allocation_output!$D$5:$D$59,0),MATCH(Aggregation_real!O$3,Allocation_output!$H$4:$Z$4,0))*$F33</f>
        <v>0</v>
      </c>
      <c r="P33" s="42">
        <f>INDEX(Allocation_output!$H$5:$Z$59,MATCH(Aggregation_real!$H33,Allocation_output!$D$5:$D$59,0),MATCH(Aggregation_real!P$3,Allocation_output!$H$4:$Z$4,0))*$F33</f>
        <v>0</v>
      </c>
      <c r="Q33" s="42">
        <f>INDEX(Allocation_output!$H$5:$Z$59,MATCH(Aggregation_real!$H33,Allocation_output!$D$5:$D$59,0),MATCH(Aggregation_real!Q$3,Allocation_output!$H$4:$Z$4,0))*$F33</f>
        <v>0</v>
      </c>
      <c r="R33" s="42">
        <f>INDEX(Allocation_output!$H$5:$Z$59,MATCH(Aggregation_real!$H33,Allocation_output!$D$5:$D$59,0),MATCH(Aggregation_real!R$3,Allocation_output!$H$4:$Z$4,0))*$F33</f>
        <v>0</v>
      </c>
      <c r="S33" s="42">
        <f>INDEX(Allocation_output!$H$5:$Z$59,MATCH(Aggregation_real!$H33,Allocation_output!$D$5:$D$59,0),MATCH(Aggregation_real!S$3,Allocation_output!$H$4:$Z$4,0))*$F33</f>
        <v>0</v>
      </c>
      <c r="T33" s="42">
        <f>INDEX(Allocation_output!$H$5:$Z$59,MATCH(Aggregation_real!$H33,Allocation_output!$D$5:$D$59,0),MATCH(Aggregation_real!T$3,Allocation_output!$H$4:$Z$4,0))*$F33</f>
        <v>0</v>
      </c>
      <c r="U33" s="42">
        <f>INDEX(Allocation_output!$H$5:$Z$59,MATCH(Aggregation_real!$H33,Allocation_output!$D$5:$D$59,0),MATCH(Aggregation_real!U$3,Allocation_output!$H$4:$Z$4,0))*$F33</f>
        <v>0</v>
      </c>
      <c r="V33" s="42">
        <f>INDEX(Allocation_output!$H$5:$Z$59,MATCH(Aggregation_real!$H33,Allocation_output!$D$5:$D$59,0),MATCH(Aggregation_real!V$3,Allocation_output!$H$4:$Z$4,0))*$F33</f>
        <v>0</v>
      </c>
      <c r="W33" s="42">
        <f>INDEX(Allocation_output!$H$5:$Z$59,MATCH(Aggregation_real!$H33,Allocation_output!$D$5:$D$59,0),MATCH(Aggregation_real!W$3,Allocation_output!$H$4:$Z$4,0))*$F33</f>
        <v>0</v>
      </c>
      <c r="X33" s="42">
        <f>INDEX(Allocation_output!$H$5:$Z$59,MATCH(Aggregation_real!$H33,Allocation_output!$D$5:$D$59,0),MATCH(Aggregation_real!X$3,Allocation_output!$H$4:$Z$4,0))*$F33</f>
        <v>0</v>
      </c>
      <c r="Y33" s="42">
        <f>INDEX(Allocation_output!$H$5:$Z$59,MATCH(Aggregation_real!$H33,Allocation_output!$D$5:$D$59,0),MATCH(Aggregation_real!Y$3,Allocation_output!$H$4:$Z$4,0))*$F33</f>
        <v>0</v>
      </c>
      <c r="Z33" s="42">
        <f>INDEX(Allocation_output!$H$5:$Z$59,MATCH(Aggregation_real!$H33,Allocation_output!$D$5:$D$59,0),MATCH(Aggregation_real!Z$3,Allocation_output!$H$4:$Z$4,0))*$F33</f>
        <v>0</v>
      </c>
      <c r="AA33" s="55">
        <f>INDEX(Allocation_output!$H$5:$Z$59,MATCH(Aggregation_real!$H33,Allocation_output!$D$5:$D$59,0),MATCH(Aggregation_real!AA$3,Allocation_output!$H$4:$Z$4,0))*$F33</f>
        <v>0</v>
      </c>
      <c r="AB33" s="56" t="e">
        <f t="shared" si="0"/>
        <v>#DIV/0!</v>
      </c>
      <c r="AC33" s="56" t="e">
        <f t="shared" si="1"/>
        <v>#DIV/0!</v>
      </c>
      <c r="AD33" s="56" t="e">
        <f t="shared" si="2"/>
        <v>#DIV/0!</v>
      </c>
      <c r="AE33" s="56" t="e">
        <f t="shared" si="3"/>
        <v>#DIV/0!</v>
      </c>
      <c r="AF33" s="56" t="e">
        <f t="shared" si="4"/>
        <v>#DIV/0!</v>
      </c>
      <c r="AG33" s="56" t="e">
        <f t="shared" si="5"/>
        <v>#DIV/0!</v>
      </c>
      <c r="AH33" s="56" t="e">
        <f t="shared" si="6"/>
        <v>#DIV/0!</v>
      </c>
      <c r="AI33" s="56" t="e">
        <f t="shared" si="7"/>
        <v>#DIV/0!</v>
      </c>
      <c r="AJ33" s="56" t="e">
        <f t="shared" si="8"/>
        <v>#DIV/0!</v>
      </c>
      <c r="AK33" s="56" t="e">
        <f t="shared" si="9"/>
        <v>#DIV/0!</v>
      </c>
      <c r="AL33" s="56" t="e">
        <f t="shared" si="10"/>
        <v>#DIV/0!</v>
      </c>
      <c r="AM33" s="56" t="e">
        <f t="shared" si="11"/>
        <v>#DIV/0!</v>
      </c>
      <c r="AN33" s="56" t="e">
        <f t="shared" si="12"/>
        <v>#DIV/0!</v>
      </c>
      <c r="AO33" s="56" t="e">
        <f t="shared" si="13"/>
        <v>#DIV/0!</v>
      </c>
      <c r="AP33" s="56" t="e">
        <f t="shared" si="14"/>
        <v>#DIV/0!</v>
      </c>
      <c r="AQ33" s="56" t="e">
        <f t="shared" si="15"/>
        <v>#DIV/0!</v>
      </c>
      <c r="AR33" s="56" t="e">
        <f t="shared" si="16"/>
        <v>#DIV/0!</v>
      </c>
      <c r="AS33" s="56" t="e">
        <f t="shared" si="17"/>
        <v>#DIV/0!</v>
      </c>
      <c r="AT33" s="56" t="e">
        <f t="shared" si="19"/>
        <v>#DIV/0!</v>
      </c>
      <c r="AU33" s="56" t="e">
        <f t="shared" si="20"/>
        <v>#DIV/0!</v>
      </c>
      <c r="AV33" s="56">
        <f t="shared" si="21"/>
        <v>0</v>
      </c>
      <c r="AW33" s="57"/>
    </row>
    <row r="34" spans="4:49" x14ac:dyDescent="0.4">
      <c r="D34" s="51">
        <v>2021</v>
      </c>
      <c r="E34" s="38" t="s">
        <v>42</v>
      </c>
      <c r="F34" s="38">
        <v>1</v>
      </c>
      <c r="G34" s="38" t="s">
        <v>125</v>
      </c>
      <c r="H34" s="38" t="str">
        <f t="shared" si="18"/>
        <v>2021SESGroup1</v>
      </c>
      <c r="I34" s="42">
        <f>INDEX(Allocation_output!$H$5:$Z$59,MATCH(Aggregation_real!$H34,Allocation_output!$D$5:$D$59,0),MATCH(Aggregation_real!I$3,Allocation_output!$H$4:$Z$4,0))*$F34</f>
        <v>0</v>
      </c>
      <c r="J34" s="42">
        <f>INDEX(Allocation_output!$H$5:$Z$59,MATCH(Aggregation_real!$H34,Allocation_output!$D$5:$D$59,0),MATCH(Aggregation_real!J$3,Allocation_output!$H$4:$Z$4,0))*$F34</f>
        <v>0</v>
      </c>
      <c r="K34" s="42">
        <f>INDEX(Allocation_output!$H$5:$Z$59,MATCH(Aggregation_real!$H34,Allocation_output!$D$5:$D$59,0),MATCH(Aggregation_real!K$3,Allocation_output!$H$4:$Z$4,0))*$F34</f>
        <v>0</v>
      </c>
      <c r="L34" s="42">
        <f>INDEX(Allocation_output!$H$5:$Z$59,MATCH(Aggregation_real!$H34,Allocation_output!$D$5:$D$59,0),MATCH(Aggregation_real!L$3,Allocation_output!$H$4:$Z$4,0))*$F34</f>
        <v>0</v>
      </c>
      <c r="M34" s="42">
        <f>INDEX(Allocation_output!$H$5:$Z$59,MATCH(Aggregation_real!$H34,Allocation_output!$D$5:$D$59,0),MATCH(Aggregation_real!M$3,Allocation_output!$H$4:$Z$4,0))*$F34</f>
        <v>0</v>
      </c>
      <c r="N34" s="42">
        <f>INDEX(Allocation_output!$H$5:$Z$59,MATCH(Aggregation_real!$H34,Allocation_output!$D$5:$D$59,0),MATCH(Aggregation_real!N$3,Allocation_output!$H$4:$Z$4,0))*$F34</f>
        <v>0</v>
      </c>
      <c r="O34" s="42">
        <f>INDEX(Allocation_output!$H$5:$Z$59,MATCH(Aggregation_real!$H34,Allocation_output!$D$5:$D$59,0),MATCH(Aggregation_real!O$3,Allocation_output!$H$4:$Z$4,0))*$F34</f>
        <v>0</v>
      </c>
      <c r="P34" s="42">
        <f>INDEX(Allocation_output!$H$5:$Z$59,MATCH(Aggregation_real!$H34,Allocation_output!$D$5:$D$59,0),MATCH(Aggregation_real!P$3,Allocation_output!$H$4:$Z$4,0))*$F34</f>
        <v>0</v>
      </c>
      <c r="Q34" s="42">
        <f>INDEX(Allocation_output!$H$5:$Z$59,MATCH(Aggregation_real!$H34,Allocation_output!$D$5:$D$59,0),MATCH(Aggregation_real!Q$3,Allocation_output!$H$4:$Z$4,0))*$F34</f>
        <v>0</v>
      </c>
      <c r="R34" s="42">
        <f>INDEX(Allocation_output!$H$5:$Z$59,MATCH(Aggregation_real!$H34,Allocation_output!$D$5:$D$59,0),MATCH(Aggregation_real!R$3,Allocation_output!$H$4:$Z$4,0))*$F34</f>
        <v>0</v>
      </c>
      <c r="S34" s="42">
        <f>INDEX(Allocation_output!$H$5:$Z$59,MATCH(Aggregation_real!$H34,Allocation_output!$D$5:$D$59,0),MATCH(Aggregation_real!S$3,Allocation_output!$H$4:$Z$4,0))*$F34</f>
        <v>0</v>
      </c>
      <c r="T34" s="42">
        <f>INDEX(Allocation_output!$H$5:$Z$59,MATCH(Aggregation_real!$H34,Allocation_output!$D$5:$D$59,0),MATCH(Aggregation_real!T$3,Allocation_output!$H$4:$Z$4,0))*$F34</f>
        <v>0</v>
      </c>
      <c r="U34" s="42">
        <f>INDEX(Allocation_output!$H$5:$Z$59,MATCH(Aggregation_real!$H34,Allocation_output!$D$5:$D$59,0),MATCH(Aggregation_real!U$3,Allocation_output!$H$4:$Z$4,0))*$F34</f>
        <v>0</v>
      </c>
      <c r="V34" s="42">
        <f>INDEX(Allocation_output!$H$5:$Z$59,MATCH(Aggregation_real!$H34,Allocation_output!$D$5:$D$59,0),MATCH(Aggregation_real!V$3,Allocation_output!$H$4:$Z$4,0))*$F34</f>
        <v>0</v>
      </c>
      <c r="W34" s="42">
        <f>INDEX(Allocation_output!$H$5:$Z$59,MATCH(Aggregation_real!$H34,Allocation_output!$D$5:$D$59,0),MATCH(Aggregation_real!W$3,Allocation_output!$H$4:$Z$4,0))*$F34</f>
        <v>0</v>
      </c>
      <c r="X34" s="42">
        <f>INDEX(Allocation_output!$H$5:$Z$59,MATCH(Aggregation_real!$H34,Allocation_output!$D$5:$D$59,0),MATCH(Aggregation_real!X$3,Allocation_output!$H$4:$Z$4,0))*$F34</f>
        <v>0</v>
      </c>
      <c r="Y34" s="42">
        <f>INDEX(Allocation_output!$H$5:$Z$59,MATCH(Aggregation_real!$H34,Allocation_output!$D$5:$D$59,0),MATCH(Aggregation_real!Y$3,Allocation_output!$H$4:$Z$4,0))*$F34</f>
        <v>0</v>
      </c>
      <c r="Z34" s="42">
        <f>INDEX(Allocation_output!$H$5:$Z$59,MATCH(Aggregation_real!$H34,Allocation_output!$D$5:$D$59,0),MATCH(Aggregation_real!Z$3,Allocation_output!$H$4:$Z$4,0))*$F34</f>
        <v>0</v>
      </c>
      <c r="AA34" s="55">
        <f>INDEX(Allocation_output!$H$5:$Z$59,MATCH(Aggregation_real!$H34,Allocation_output!$D$5:$D$59,0),MATCH(Aggregation_real!AA$3,Allocation_output!$H$4:$Z$4,0))*$F34</f>
        <v>0</v>
      </c>
      <c r="AB34" s="56" t="e">
        <f t="shared" si="0"/>
        <v>#DIV/0!</v>
      </c>
      <c r="AC34" s="56" t="e">
        <f t="shared" si="1"/>
        <v>#DIV/0!</v>
      </c>
      <c r="AD34" s="56" t="e">
        <f t="shared" si="2"/>
        <v>#DIV/0!</v>
      </c>
      <c r="AE34" s="56" t="e">
        <f t="shared" si="3"/>
        <v>#DIV/0!</v>
      </c>
      <c r="AF34" s="56" t="e">
        <f t="shared" si="4"/>
        <v>#DIV/0!</v>
      </c>
      <c r="AG34" s="56" t="e">
        <f t="shared" si="5"/>
        <v>#DIV/0!</v>
      </c>
      <c r="AH34" s="56" t="e">
        <f t="shared" si="6"/>
        <v>#DIV/0!</v>
      </c>
      <c r="AI34" s="56" t="e">
        <f t="shared" si="7"/>
        <v>#DIV/0!</v>
      </c>
      <c r="AJ34" s="56" t="e">
        <f t="shared" si="8"/>
        <v>#DIV/0!</v>
      </c>
      <c r="AK34" s="56" t="e">
        <f t="shared" si="9"/>
        <v>#DIV/0!</v>
      </c>
      <c r="AL34" s="56" t="e">
        <f t="shared" si="10"/>
        <v>#DIV/0!</v>
      </c>
      <c r="AM34" s="56" t="e">
        <f t="shared" si="11"/>
        <v>#DIV/0!</v>
      </c>
      <c r="AN34" s="56" t="e">
        <f t="shared" si="12"/>
        <v>#DIV/0!</v>
      </c>
      <c r="AO34" s="56" t="e">
        <f t="shared" si="13"/>
        <v>#DIV/0!</v>
      </c>
      <c r="AP34" s="56" t="e">
        <f t="shared" si="14"/>
        <v>#DIV/0!</v>
      </c>
      <c r="AQ34" s="56" t="e">
        <f t="shared" si="15"/>
        <v>#DIV/0!</v>
      </c>
      <c r="AR34" s="56" t="e">
        <f t="shared" si="16"/>
        <v>#DIV/0!</v>
      </c>
      <c r="AS34" s="56" t="e">
        <f t="shared" si="17"/>
        <v>#DIV/0!</v>
      </c>
      <c r="AT34" s="56" t="e">
        <f t="shared" si="19"/>
        <v>#DIV/0!</v>
      </c>
      <c r="AU34" s="56" t="e">
        <f t="shared" si="20"/>
        <v>#DIV/0!</v>
      </c>
      <c r="AV34" s="56">
        <f t="shared" si="21"/>
        <v>0</v>
      </c>
      <c r="AW34" s="57"/>
    </row>
    <row r="35" spans="4:49" x14ac:dyDescent="0.4">
      <c r="D35" s="51">
        <v>2022</v>
      </c>
      <c r="E35" s="38" t="s">
        <v>42</v>
      </c>
      <c r="F35" s="38">
        <v>1</v>
      </c>
      <c r="G35" s="38" t="s">
        <v>125</v>
      </c>
      <c r="H35" s="38" t="str">
        <f t="shared" si="18"/>
        <v>2022SESGroup1</v>
      </c>
      <c r="I35" s="42">
        <f>INDEX(Allocation_output!$H$5:$Z$59,MATCH(Aggregation_real!$H35,Allocation_output!$D$5:$D$59,0),MATCH(Aggregation_real!I$3,Allocation_output!$H$4:$Z$4,0))*$F35</f>
        <v>0</v>
      </c>
      <c r="J35" s="42">
        <f>INDEX(Allocation_output!$H$5:$Z$59,MATCH(Aggregation_real!$H35,Allocation_output!$D$5:$D$59,0),MATCH(Aggregation_real!J$3,Allocation_output!$H$4:$Z$4,0))*$F35</f>
        <v>0</v>
      </c>
      <c r="K35" s="42">
        <f>INDEX(Allocation_output!$H$5:$Z$59,MATCH(Aggregation_real!$H35,Allocation_output!$D$5:$D$59,0),MATCH(Aggregation_real!K$3,Allocation_output!$H$4:$Z$4,0))*$F35</f>
        <v>0</v>
      </c>
      <c r="L35" s="42">
        <f>INDEX(Allocation_output!$H$5:$Z$59,MATCH(Aggregation_real!$H35,Allocation_output!$D$5:$D$59,0),MATCH(Aggregation_real!L$3,Allocation_output!$H$4:$Z$4,0))*$F35</f>
        <v>0</v>
      </c>
      <c r="M35" s="42">
        <f>INDEX(Allocation_output!$H$5:$Z$59,MATCH(Aggregation_real!$H35,Allocation_output!$D$5:$D$59,0),MATCH(Aggregation_real!M$3,Allocation_output!$H$4:$Z$4,0))*$F35</f>
        <v>0</v>
      </c>
      <c r="N35" s="42">
        <f>INDEX(Allocation_output!$H$5:$Z$59,MATCH(Aggregation_real!$H35,Allocation_output!$D$5:$D$59,0),MATCH(Aggregation_real!N$3,Allocation_output!$H$4:$Z$4,0))*$F35</f>
        <v>0</v>
      </c>
      <c r="O35" s="42">
        <f>INDEX(Allocation_output!$H$5:$Z$59,MATCH(Aggregation_real!$H35,Allocation_output!$D$5:$D$59,0),MATCH(Aggregation_real!O$3,Allocation_output!$H$4:$Z$4,0))*$F35</f>
        <v>0</v>
      </c>
      <c r="P35" s="42">
        <f>INDEX(Allocation_output!$H$5:$Z$59,MATCH(Aggregation_real!$H35,Allocation_output!$D$5:$D$59,0),MATCH(Aggregation_real!P$3,Allocation_output!$H$4:$Z$4,0))*$F35</f>
        <v>0</v>
      </c>
      <c r="Q35" s="42">
        <f>INDEX(Allocation_output!$H$5:$Z$59,MATCH(Aggregation_real!$H35,Allocation_output!$D$5:$D$59,0),MATCH(Aggregation_real!Q$3,Allocation_output!$H$4:$Z$4,0))*$F35</f>
        <v>0</v>
      </c>
      <c r="R35" s="42">
        <f>INDEX(Allocation_output!$H$5:$Z$59,MATCH(Aggregation_real!$H35,Allocation_output!$D$5:$D$59,0),MATCH(Aggregation_real!R$3,Allocation_output!$H$4:$Z$4,0))*$F35</f>
        <v>0</v>
      </c>
      <c r="S35" s="42">
        <f>INDEX(Allocation_output!$H$5:$Z$59,MATCH(Aggregation_real!$H35,Allocation_output!$D$5:$D$59,0),MATCH(Aggregation_real!S$3,Allocation_output!$H$4:$Z$4,0))*$F35</f>
        <v>0</v>
      </c>
      <c r="T35" s="42">
        <f>INDEX(Allocation_output!$H$5:$Z$59,MATCH(Aggregation_real!$H35,Allocation_output!$D$5:$D$59,0),MATCH(Aggregation_real!T$3,Allocation_output!$H$4:$Z$4,0))*$F35</f>
        <v>0</v>
      </c>
      <c r="U35" s="42">
        <f>INDEX(Allocation_output!$H$5:$Z$59,MATCH(Aggregation_real!$H35,Allocation_output!$D$5:$D$59,0),MATCH(Aggregation_real!U$3,Allocation_output!$H$4:$Z$4,0))*$F35</f>
        <v>0</v>
      </c>
      <c r="V35" s="42">
        <f>INDEX(Allocation_output!$H$5:$Z$59,MATCH(Aggregation_real!$H35,Allocation_output!$D$5:$D$59,0),MATCH(Aggregation_real!V$3,Allocation_output!$H$4:$Z$4,0))*$F35</f>
        <v>0</v>
      </c>
      <c r="W35" s="42">
        <f>INDEX(Allocation_output!$H$5:$Z$59,MATCH(Aggregation_real!$H35,Allocation_output!$D$5:$D$59,0),MATCH(Aggregation_real!W$3,Allocation_output!$H$4:$Z$4,0))*$F35</f>
        <v>0</v>
      </c>
      <c r="X35" s="42">
        <f>INDEX(Allocation_output!$H$5:$Z$59,MATCH(Aggregation_real!$H35,Allocation_output!$D$5:$D$59,0),MATCH(Aggregation_real!X$3,Allocation_output!$H$4:$Z$4,0))*$F35</f>
        <v>0</v>
      </c>
      <c r="Y35" s="42">
        <f>INDEX(Allocation_output!$H$5:$Z$59,MATCH(Aggregation_real!$H35,Allocation_output!$D$5:$D$59,0),MATCH(Aggregation_real!Y$3,Allocation_output!$H$4:$Z$4,0))*$F35</f>
        <v>0</v>
      </c>
      <c r="Z35" s="42">
        <f>INDEX(Allocation_output!$H$5:$Z$59,MATCH(Aggregation_real!$H35,Allocation_output!$D$5:$D$59,0),MATCH(Aggregation_real!Z$3,Allocation_output!$H$4:$Z$4,0))*$F35</f>
        <v>0</v>
      </c>
      <c r="AA35" s="55">
        <f>INDEX(Allocation_output!$H$5:$Z$59,MATCH(Aggregation_real!$H35,Allocation_output!$D$5:$D$59,0),MATCH(Aggregation_real!AA$3,Allocation_output!$H$4:$Z$4,0))*$F35</f>
        <v>0</v>
      </c>
      <c r="AB35" s="56" t="e">
        <f t="shared" si="0"/>
        <v>#DIV/0!</v>
      </c>
      <c r="AC35" s="56" t="e">
        <f t="shared" si="1"/>
        <v>#DIV/0!</v>
      </c>
      <c r="AD35" s="56" t="e">
        <f t="shared" si="2"/>
        <v>#DIV/0!</v>
      </c>
      <c r="AE35" s="56" t="e">
        <f t="shared" si="3"/>
        <v>#DIV/0!</v>
      </c>
      <c r="AF35" s="56" t="e">
        <f t="shared" si="4"/>
        <v>#DIV/0!</v>
      </c>
      <c r="AG35" s="56" t="e">
        <f t="shared" si="5"/>
        <v>#DIV/0!</v>
      </c>
      <c r="AH35" s="56" t="e">
        <f t="shared" si="6"/>
        <v>#DIV/0!</v>
      </c>
      <c r="AI35" s="56" t="e">
        <f t="shared" si="7"/>
        <v>#DIV/0!</v>
      </c>
      <c r="AJ35" s="56" t="e">
        <f t="shared" si="8"/>
        <v>#DIV/0!</v>
      </c>
      <c r="AK35" s="56" t="e">
        <f t="shared" si="9"/>
        <v>#DIV/0!</v>
      </c>
      <c r="AL35" s="56" t="e">
        <f t="shared" si="10"/>
        <v>#DIV/0!</v>
      </c>
      <c r="AM35" s="56" t="e">
        <f t="shared" si="11"/>
        <v>#DIV/0!</v>
      </c>
      <c r="AN35" s="56" t="e">
        <f t="shared" si="12"/>
        <v>#DIV/0!</v>
      </c>
      <c r="AO35" s="56" t="e">
        <f t="shared" si="13"/>
        <v>#DIV/0!</v>
      </c>
      <c r="AP35" s="56" t="e">
        <f t="shared" si="14"/>
        <v>#DIV/0!</v>
      </c>
      <c r="AQ35" s="56" t="e">
        <f t="shared" si="15"/>
        <v>#DIV/0!</v>
      </c>
      <c r="AR35" s="56" t="e">
        <f t="shared" si="16"/>
        <v>#DIV/0!</v>
      </c>
      <c r="AS35" s="56" t="e">
        <f t="shared" si="17"/>
        <v>#DIV/0!</v>
      </c>
      <c r="AT35" s="56" t="e">
        <f t="shared" si="19"/>
        <v>#DIV/0!</v>
      </c>
      <c r="AU35" s="56" t="e">
        <f t="shared" si="20"/>
        <v>#DIV/0!</v>
      </c>
      <c r="AV35" s="56">
        <f t="shared" si="21"/>
        <v>0</v>
      </c>
      <c r="AW35" s="57"/>
    </row>
    <row r="36" spans="4:49" x14ac:dyDescent="0.4">
      <c r="D36" s="51">
        <v>2023</v>
      </c>
      <c r="E36" s="38" t="s">
        <v>42</v>
      </c>
      <c r="F36" s="38">
        <v>1</v>
      </c>
      <c r="G36" s="38" t="s">
        <v>125</v>
      </c>
      <c r="H36" s="38" t="str">
        <f t="shared" si="18"/>
        <v>2023SESGroup1</v>
      </c>
      <c r="I36" s="42">
        <f>INDEX(Allocation_output!$H$5:$Z$59,MATCH(Aggregation_real!$H36,Allocation_output!$D$5:$D$59,0),MATCH(Aggregation_real!I$3,Allocation_output!$H$4:$Z$4,0))*$F36</f>
        <v>0</v>
      </c>
      <c r="J36" s="42">
        <f>INDEX(Allocation_output!$H$5:$Z$59,MATCH(Aggregation_real!$H36,Allocation_output!$D$5:$D$59,0),MATCH(Aggregation_real!J$3,Allocation_output!$H$4:$Z$4,0))*$F36</f>
        <v>0</v>
      </c>
      <c r="K36" s="42">
        <f>INDEX(Allocation_output!$H$5:$Z$59,MATCH(Aggregation_real!$H36,Allocation_output!$D$5:$D$59,0),MATCH(Aggregation_real!K$3,Allocation_output!$H$4:$Z$4,0))*$F36</f>
        <v>0</v>
      </c>
      <c r="L36" s="42">
        <f>INDEX(Allocation_output!$H$5:$Z$59,MATCH(Aggregation_real!$H36,Allocation_output!$D$5:$D$59,0),MATCH(Aggregation_real!L$3,Allocation_output!$H$4:$Z$4,0))*$F36</f>
        <v>0</v>
      </c>
      <c r="M36" s="42">
        <f>INDEX(Allocation_output!$H$5:$Z$59,MATCH(Aggregation_real!$H36,Allocation_output!$D$5:$D$59,0),MATCH(Aggregation_real!M$3,Allocation_output!$H$4:$Z$4,0))*$F36</f>
        <v>0</v>
      </c>
      <c r="N36" s="42">
        <f>INDEX(Allocation_output!$H$5:$Z$59,MATCH(Aggregation_real!$H36,Allocation_output!$D$5:$D$59,0),MATCH(Aggregation_real!N$3,Allocation_output!$H$4:$Z$4,0))*$F36</f>
        <v>0</v>
      </c>
      <c r="O36" s="42">
        <f>INDEX(Allocation_output!$H$5:$Z$59,MATCH(Aggregation_real!$H36,Allocation_output!$D$5:$D$59,0),MATCH(Aggregation_real!O$3,Allocation_output!$H$4:$Z$4,0))*$F36</f>
        <v>0</v>
      </c>
      <c r="P36" s="42">
        <f>INDEX(Allocation_output!$H$5:$Z$59,MATCH(Aggregation_real!$H36,Allocation_output!$D$5:$D$59,0),MATCH(Aggregation_real!P$3,Allocation_output!$H$4:$Z$4,0))*$F36</f>
        <v>0</v>
      </c>
      <c r="Q36" s="42">
        <f>INDEX(Allocation_output!$H$5:$Z$59,MATCH(Aggregation_real!$H36,Allocation_output!$D$5:$D$59,0),MATCH(Aggregation_real!Q$3,Allocation_output!$H$4:$Z$4,0))*$F36</f>
        <v>0</v>
      </c>
      <c r="R36" s="42">
        <f>INDEX(Allocation_output!$H$5:$Z$59,MATCH(Aggregation_real!$H36,Allocation_output!$D$5:$D$59,0),MATCH(Aggregation_real!R$3,Allocation_output!$H$4:$Z$4,0))*$F36</f>
        <v>0</v>
      </c>
      <c r="S36" s="42">
        <f>INDEX(Allocation_output!$H$5:$Z$59,MATCH(Aggregation_real!$H36,Allocation_output!$D$5:$D$59,0),MATCH(Aggregation_real!S$3,Allocation_output!$H$4:$Z$4,0))*$F36</f>
        <v>0</v>
      </c>
      <c r="T36" s="42">
        <f>INDEX(Allocation_output!$H$5:$Z$59,MATCH(Aggregation_real!$H36,Allocation_output!$D$5:$D$59,0),MATCH(Aggregation_real!T$3,Allocation_output!$H$4:$Z$4,0))*$F36</f>
        <v>0</v>
      </c>
      <c r="U36" s="42">
        <f>INDEX(Allocation_output!$H$5:$Z$59,MATCH(Aggregation_real!$H36,Allocation_output!$D$5:$D$59,0),MATCH(Aggregation_real!U$3,Allocation_output!$H$4:$Z$4,0))*$F36</f>
        <v>0</v>
      </c>
      <c r="V36" s="42">
        <f>INDEX(Allocation_output!$H$5:$Z$59,MATCH(Aggregation_real!$H36,Allocation_output!$D$5:$D$59,0),MATCH(Aggregation_real!V$3,Allocation_output!$H$4:$Z$4,0))*$F36</f>
        <v>0</v>
      </c>
      <c r="W36" s="42">
        <f>INDEX(Allocation_output!$H$5:$Z$59,MATCH(Aggregation_real!$H36,Allocation_output!$D$5:$D$59,0),MATCH(Aggregation_real!W$3,Allocation_output!$H$4:$Z$4,0))*$F36</f>
        <v>0</v>
      </c>
      <c r="X36" s="42">
        <f>INDEX(Allocation_output!$H$5:$Z$59,MATCH(Aggregation_real!$H36,Allocation_output!$D$5:$D$59,0),MATCH(Aggregation_real!X$3,Allocation_output!$H$4:$Z$4,0))*$F36</f>
        <v>0</v>
      </c>
      <c r="Y36" s="42">
        <f>INDEX(Allocation_output!$H$5:$Z$59,MATCH(Aggregation_real!$H36,Allocation_output!$D$5:$D$59,0),MATCH(Aggregation_real!Y$3,Allocation_output!$H$4:$Z$4,0))*$F36</f>
        <v>0</v>
      </c>
      <c r="Z36" s="42">
        <f>INDEX(Allocation_output!$H$5:$Z$59,MATCH(Aggregation_real!$H36,Allocation_output!$D$5:$D$59,0),MATCH(Aggregation_real!Z$3,Allocation_output!$H$4:$Z$4,0))*$F36</f>
        <v>0</v>
      </c>
      <c r="AA36" s="55">
        <f>INDEX(Allocation_output!$H$5:$Z$59,MATCH(Aggregation_real!$H36,Allocation_output!$D$5:$D$59,0),MATCH(Aggregation_real!AA$3,Allocation_output!$H$4:$Z$4,0))*$F36</f>
        <v>0</v>
      </c>
      <c r="AB36" s="56" t="e">
        <f t="shared" ref="AB36:AB58" si="22">(I36*1000000)/$AA36</f>
        <v>#DIV/0!</v>
      </c>
      <c r="AC36" s="56" t="e">
        <f t="shared" ref="AC36:AC58" si="23">(J36*1000000)/$AA36</f>
        <v>#DIV/0!</v>
      </c>
      <c r="AD36" s="56" t="e">
        <f t="shared" ref="AD36:AD58" si="24">(K36*1000000)/$AA36</f>
        <v>#DIV/0!</v>
      </c>
      <c r="AE36" s="56" t="e">
        <f t="shared" ref="AE36:AE58" si="25">(L36*1000000)/$AA36</f>
        <v>#DIV/0!</v>
      </c>
      <c r="AF36" s="56" t="e">
        <f t="shared" ref="AF36:AF58" si="26">(M36*1000000)/$AA36</f>
        <v>#DIV/0!</v>
      </c>
      <c r="AG36" s="56" t="e">
        <f t="shared" ref="AG36:AG58" si="27">(N36*1000000)/$AA36</f>
        <v>#DIV/0!</v>
      </c>
      <c r="AH36" s="56" t="e">
        <f t="shared" ref="AH36:AH58" si="28">(O36*1000000)/$AA36</f>
        <v>#DIV/0!</v>
      </c>
      <c r="AI36" s="56" t="e">
        <f t="shared" ref="AI36:AI58" si="29">(P36*1000000)/$AA36</f>
        <v>#DIV/0!</v>
      </c>
      <c r="AJ36" s="56" t="e">
        <f t="shared" ref="AJ36:AJ58" si="30">(Q36*1000000)/$AA36</f>
        <v>#DIV/0!</v>
      </c>
      <c r="AK36" s="56" t="e">
        <f t="shared" ref="AK36:AK58" si="31">(R36*1000000)/$AA36</f>
        <v>#DIV/0!</v>
      </c>
      <c r="AL36" s="56" t="e">
        <f t="shared" ref="AL36:AL58" si="32">(S36*1000000)/$AA36</f>
        <v>#DIV/0!</v>
      </c>
      <c r="AM36" s="56" t="e">
        <f t="shared" ref="AM36:AM58" si="33">(T36*1000000)/$AA36</f>
        <v>#DIV/0!</v>
      </c>
      <c r="AN36" s="56" t="e">
        <f t="shared" ref="AN36:AN58" si="34">(U36*1000000)/$AA36</f>
        <v>#DIV/0!</v>
      </c>
      <c r="AO36" s="56" t="e">
        <f t="shared" ref="AO36:AO58" si="35">(V36*1000000)/$AA36</f>
        <v>#DIV/0!</v>
      </c>
      <c r="AP36" s="56" t="e">
        <f t="shared" ref="AP36:AP58" si="36">(W36*1000000)/$AA36</f>
        <v>#DIV/0!</v>
      </c>
      <c r="AQ36" s="56" t="e">
        <f t="shared" ref="AQ36:AQ58" si="37">(X36*1000000)/$AA36</f>
        <v>#DIV/0!</v>
      </c>
      <c r="AR36" s="56" t="e">
        <f t="shared" ref="AR36:AR58" si="38">(Y36*1000000)/$AA36</f>
        <v>#DIV/0!</v>
      </c>
      <c r="AS36" s="56" t="e">
        <f t="shared" ref="AS36:AS58" si="39">(Z36*1000000)/$AA36</f>
        <v>#DIV/0!</v>
      </c>
      <c r="AT36" s="56" t="e">
        <f t="shared" ref="AT36:AT58" si="40">(SUM(I36:J36,L36:N36,R36,S36,U36,V36,W36,X36)*1000000)/$AA36</f>
        <v>#DIV/0!</v>
      </c>
      <c r="AU36" s="56" t="e">
        <f t="shared" si="20"/>
        <v>#DIV/0!</v>
      </c>
      <c r="AV36" s="56">
        <f t="shared" ref="AV36:AV58" si="41">SUM(I36,J36,K36,L36,M36,R36,S36,T36,U36,V36,W36,X36)</f>
        <v>0</v>
      </c>
      <c r="AW36" s="57"/>
    </row>
    <row r="37" spans="4:49" x14ac:dyDescent="0.4">
      <c r="D37" s="51">
        <v>2027</v>
      </c>
      <c r="E37" s="38" t="s">
        <v>42</v>
      </c>
      <c r="F37" s="38">
        <v>1</v>
      </c>
      <c r="G37" s="38" t="s">
        <v>125</v>
      </c>
      <c r="H37" s="38" t="str">
        <f t="shared" si="18"/>
        <v>2027SESGroup1</v>
      </c>
      <c r="I37" s="42">
        <f>INDEX(Allocation_output!$H$5:$Z$59,MATCH(Aggregation_real!$H37,Allocation_output!$D$5:$D$59,0),MATCH(Aggregation_real!I$3,Allocation_output!$H$4:$Z$4,0))*$F37</f>
        <v>0</v>
      </c>
      <c r="J37" s="42">
        <f>INDEX(Allocation_output!$H$5:$Z$59,MATCH(Aggregation_real!$H37,Allocation_output!$D$5:$D$59,0),MATCH(Aggregation_real!J$3,Allocation_output!$H$4:$Z$4,0))*$F37</f>
        <v>0</v>
      </c>
      <c r="K37" s="42">
        <f>INDEX(Allocation_output!$H$5:$Z$59,MATCH(Aggregation_real!$H37,Allocation_output!$D$5:$D$59,0),MATCH(Aggregation_real!K$3,Allocation_output!$H$4:$Z$4,0))*$F37</f>
        <v>0</v>
      </c>
      <c r="L37" s="42">
        <f>INDEX(Allocation_output!$H$5:$Z$59,MATCH(Aggregation_real!$H37,Allocation_output!$D$5:$D$59,0),MATCH(Aggregation_real!L$3,Allocation_output!$H$4:$Z$4,0))*$F37</f>
        <v>0</v>
      </c>
      <c r="M37" s="42">
        <f>INDEX(Allocation_output!$H$5:$Z$59,MATCH(Aggregation_real!$H37,Allocation_output!$D$5:$D$59,0),MATCH(Aggregation_real!M$3,Allocation_output!$H$4:$Z$4,0))*$F37</f>
        <v>0</v>
      </c>
      <c r="N37" s="42">
        <f>INDEX(Allocation_output!$H$5:$Z$59,MATCH(Aggregation_real!$H37,Allocation_output!$D$5:$D$59,0),MATCH(Aggregation_real!N$3,Allocation_output!$H$4:$Z$4,0))*$F37</f>
        <v>0</v>
      </c>
      <c r="O37" s="42">
        <f>INDEX(Allocation_output!$H$5:$Z$59,MATCH(Aggregation_real!$H37,Allocation_output!$D$5:$D$59,0),MATCH(Aggregation_real!O$3,Allocation_output!$H$4:$Z$4,0))*$F37</f>
        <v>0</v>
      </c>
      <c r="P37" s="42">
        <f>INDEX(Allocation_output!$H$5:$Z$59,MATCH(Aggregation_real!$H37,Allocation_output!$D$5:$D$59,0),MATCH(Aggregation_real!P$3,Allocation_output!$H$4:$Z$4,0))*$F37</f>
        <v>0</v>
      </c>
      <c r="Q37" s="42">
        <f>INDEX(Allocation_output!$H$5:$Z$59,MATCH(Aggregation_real!$H37,Allocation_output!$D$5:$D$59,0),MATCH(Aggregation_real!Q$3,Allocation_output!$H$4:$Z$4,0))*$F37</f>
        <v>0</v>
      </c>
      <c r="R37" s="42">
        <f>INDEX(Allocation_output!$H$5:$Z$59,MATCH(Aggregation_real!$H37,Allocation_output!$D$5:$D$59,0),MATCH(Aggregation_real!R$3,Allocation_output!$H$4:$Z$4,0))*$F37</f>
        <v>0</v>
      </c>
      <c r="S37" s="42">
        <f>INDEX(Allocation_output!$H$5:$Z$59,MATCH(Aggregation_real!$H37,Allocation_output!$D$5:$D$59,0),MATCH(Aggregation_real!S$3,Allocation_output!$H$4:$Z$4,0))*$F37</f>
        <v>0</v>
      </c>
      <c r="T37" s="42">
        <f>INDEX(Allocation_output!$H$5:$Z$59,MATCH(Aggregation_real!$H37,Allocation_output!$D$5:$D$59,0),MATCH(Aggregation_real!T$3,Allocation_output!$H$4:$Z$4,0))*$F37</f>
        <v>0</v>
      </c>
      <c r="U37" s="42">
        <f>INDEX(Allocation_output!$H$5:$Z$59,MATCH(Aggregation_real!$H37,Allocation_output!$D$5:$D$59,0),MATCH(Aggregation_real!U$3,Allocation_output!$H$4:$Z$4,0))*$F37</f>
        <v>0</v>
      </c>
      <c r="V37" s="42">
        <f>INDEX(Allocation_output!$H$5:$Z$59,MATCH(Aggregation_real!$H37,Allocation_output!$D$5:$D$59,0),MATCH(Aggregation_real!V$3,Allocation_output!$H$4:$Z$4,0))*$F37</f>
        <v>0</v>
      </c>
      <c r="W37" s="42">
        <f>INDEX(Allocation_output!$H$5:$Z$59,MATCH(Aggregation_real!$H37,Allocation_output!$D$5:$D$59,0),MATCH(Aggregation_real!W$3,Allocation_output!$H$4:$Z$4,0))*$F37</f>
        <v>0</v>
      </c>
      <c r="X37" s="42">
        <f>INDEX(Allocation_output!$H$5:$Z$59,MATCH(Aggregation_real!$H37,Allocation_output!$D$5:$D$59,0),MATCH(Aggregation_real!X$3,Allocation_output!$H$4:$Z$4,0))*$F37</f>
        <v>0</v>
      </c>
      <c r="Y37" s="42">
        <f>INDEX(Allocation_output!$H$5:$Z$59,MATCH(Aggregation_real!$H37,Allocation_output!$D$5:$D$59,0),MATCH(Aggregation_real!Y$3,Allocation_output!$H$4:$Z$4,0))*$F37</f>
        <v>0</v>
      </c>
      <c r="Z37" s="42">
        <f>INDEX(Allocation_output!$H$5:$Z$59,MATCH(Aggregation_real!$H37,Allocation_output!$D$5:$D$59,0),MATCH(Aggregation_real!Z$3,Allocation_output!$H$4:$Z$4,0))*$F37</f>
        <v>0</v>
      </c>
      <c r="AA37" s="55">
        <f>INDEX(Allocation_output!$H$5:$Z$59,MATCH(Aggregation_real!$H37,Allocation_output!$D$5:$D$59,0),MATCH(Aggregation_real!AA$3,Allocation_output!$H$4:$Z$4,0))*$F37</f>
        <v>0</v>
      </c>
      <c r="AB37" s="56" t="e">
        <f t="shared" si="22"/>
        <v>#DIV/0!</v>
      </c>
      <c r="AC37" s="56" t="e">
        <f t="shared" si="23"/>
        <v>#DIV/0!</v>
      </c>
      <c r="AD37" s="56" t="e">
        <f t="shared" si="24"/>
        <v>#DIV/0!</v>
      </c>
      <c r="AE37" s="56" t="e">
        <f t="shared" si="25"/>
        <v>#DIV/0!</v>
      </c>
      <c r="AF37" s="56" t="e">
        <f t="shared" si="26"/>
        <v>#DIV/0!</v>
      </c>
      <c r="AG37" s="56" t="e">
        <f t="shared" si="27"/>
        <v>#DIV/0!</v>
      </c>
      <c r="AH37" s="56" t="e">
        <f t="shared" si="28"/>
        <v>#DIV/0!</v>
      </c>
      <c r="AI37" s="56" t="e">
        <f t="shared" si="29"/>
        <v>#DIV/0!</v>
      </c>
      <c r="AJ37" s="56" t="e">
        <f t="shared" si="30"/>
        <v>#DIV/0!</v>
      </c>
      <c r="AK37" s="56" t="e">
        <f t="shared" si="31"/>
        <v>#DIV/0!</v>
      </c>
      <c r="AL37" s="56" t="e">
        <f t="shared" si="32"/>
        <v>#DIV/0!</v>
      </c>
      <c r="AM37" s="56" t="e">
        <f t="shared" si="33"/>
        <v>#DIV/0!</v>
      </c>
      <c r="AN37" s="56" t="e">
        <f t="shared" si="34"/>
        <v>#DIV/0!</v>
      </c>
      <c r="AO37" s="56" t="e">
        <f t="shared" si="35"/>
        <v>#DIV/0!</v>
      </c>
      <c r="AP37" s="56" t="e">
        <f t="shared" si="36"/>
        <v>#DIV/0!</v>
      </c>
      <c r="AQ37" s="56" t="e">
        <f t="shared" si="37"/>
        <v>#DIV/0!</v>
      </c>
      <c r="AR37" s="56" t="e">
        <f t="shared" si="38"/>
        <v>#DIV/0!</v>
      </c>
      <c r="AS37" s="56" t="e">
        <f t="shared" si="39"/>
        <v>#DIV/0!</v>
      </c>
      <c r="AT37" s="56" t="e">
        <f t="shared" si="40"/>
        <v>#DIV/0!</v>
      </c>
      <c r="AU37" s="56" t="e">
        <f t="shared" ref="AU37:AU58" si="42">(SUM(U37:W37)*1000000)/$AA37</f>
        <v>#DIV/0!</v>
      </c>
      <c r="AV37" s="56">
        <f t="shared" si="41"/>
        <v>0</v>
      </c>
      <c r="AW37" s="57"/>
    </row>
    <row r="38" spans="4:49" x14ac:dyDescent="0.4">
      <c r="D38" s="51">
        <v>2018</v>
      </c>
      <c r="E38" s="38" t="s">
        <v>48</v>
      </c>
      <c r="F38" s="38">
        <v>1</v>
      </c>
      <c r="G38" s="38" t="s">
        <v>125</v>
      </c>
      <c r="H38" s="38" t="str">
        <f t="shared" si="18"/>
        <v>2018W2BGroup1</v>
      </c>
      <c r="I38" s="42">
        <f>INDEX(Allocation_output!$H$5:$Z$59,MATCH(Aggregation_real!$H38,Allocation_output!$D$5:$D$59,0),MATCH(Aggregation_real!I$3,Allocation_output!$H$4:$Z$4,0))*$F38</f>
        <v>0</v>
      </c>
      <c r="J38" s="42">
        <f>INDEX(Allocation_output!$H$5:$Z$59,MATCH(Aggregation_real!$H38,Allocation_output!$D$5:$D$59,0),MATCH(Aggregation_real!J$3,Allocation_output!$H$4:$Z$4,0))*$F38</f>
        <v>0</v>
      </c>
      <c r="K38" s="42">
        <f>INDEX(Allocation_output!$H$5:$Z$59,MATCH(Aggregation_real!$H38,Allocation_output!$D$5:$D$59,0),MATCH(Aggregation_real!K$3,Allocation_output!$H$4:$Z$4,0))*$F38</f>
        <v>0</v>
      </c>
      <c r="L38" s="42">
        <f>INDEX(Allocation_output!$H$5:$Z$59,MATCH(Aggregation_real!$H38,Allocation_output!$D$5:$D$59,0),MATCH(Aggregation_real!L$3,Allocation_output!$H$4:$Z$4,0))*$F38</f>
        <v>0</v>
      </c>
      <c r="M38" s="42">
        <f>INDEX(Allocation_output!$H$5:$Z$59,MATCH(Aggregation_real!$H38,Allocation_output!$D$5:$D$59,0),MATCH(Aggregation_real!M$3,Allocation_output!$H$4:$Z$4,0))*$F38</f>
        <v>0</v>
      </c>
      <c r="N38" s="42">
        <f>INDEX(Allocation_output!$H$5:$Z$59,MATCH(Aggregation_real!$H38,Allocation_output!$D$5:$D$59,0),MATCH(Aggregation_real!N$3,Allocation_output!$H$4:$Z$4,0))*$F38</f>
        <v>0</v>
      </c>
      <c r="O38" s="42">
        <f>INDEX(Allocation_output!$H$5:$Z$59,MATCH(Aggregation_real!$H38,Allocation_output!$D$5:$D$59,0),MATCH(Aggregation_real!O$3,Allocation_output!$H$4:$Z$4,0))*$F38</f>
        <v>0</v>
      </c>
      <c r="P38" s="42">
        <f>INDEX(Allocation_output!$H$5:$Z$59,MATCH(Aggregation_real!$H38,Allocation_output!$D$5:$D$59,0),MATCH(Aggregation_real!P$3,Allocation_output!$H$4:$Z$4,0))*$F38</f>
        <v>0</v>
      </c>
      <c r="Q38" s="42">
        <f>INDEX(Allocation_output!$H$5:$Z$59,MATCH(Aggregation_real!$H38,Allocation_output!$D$5:$D$59,0),MATCH(Aggregation_real!Q$3,Allocation_output!$H$4:$Z$4,0))*$F38</f>
        <v>0</v>
      </c>
      <c r="R38" s="42">
        <f>INDEX(Allocation_output!$H$5:$Z$59,MATCH(Aggregation_real!$H38,Allocation_output!$D$5:$D$59,0),MATCH(Aggregation_real!R$3,Allocation_output!$H$4:$Z$4,0))*$F38</f>
        <v>0</v>
      </c>
      <c r="S38" s="42">
        <f>INDEX(Allocation_output!$H$5:$Z$59,MATCH(Aggregation_real!$H38,Allocation_output!$D$5:$D$59,0),MATCH(Aggregation_real!S$3,Allocation_output!$H$4:$Z$4,0))*$F38</f>
        <v>0</v>
      </c>
      <c r="T38" s="42">
        <f>INDEX(Allocation_output!$H$5:$Z$59,MATCH(Aggregation_real!$H38,Allocation_output!$D$5:$D$59,0),MATCH(Aggregation_real!T$3,Allocation_output!$H$4:$Z$4,0))*$F38</f>
        <v>0</v>
      </c>
      <c r="U38" s="42">
        <f>INDEX(Allocation_output!$H$5:$Z$59,MATCH(Aggregation_real!$H38,Allocation_output!$D$5:$D$59,0),MATCH(Aggregation_real!U$3,Allocation_output!$H$4:$Z$4,0))*$F38</f>
        <v>0</v>
      </c>
      <c r="V38" s="42">
        <f>INDEX(Allocation_output!$H$5:$Z$59,MATCH(Aggregation_real!$H38,Allocation_output!$D$5:$D$59,0),MATCH(Aggregation_real!V$3,Allocation_output!$H$4:$Z$4,0))*$F38</f>
        <v>0</v>
      </c>
      <c r="W38" s="42">
        <f>INDEX(Allocation_output!$H$5:$Z$59,MATCH(Aggregation_real!$H38,Allocation_output!$D$5:$D$59,0),MATCH(Aggregation_real!W$3,Allocation_output!$H$4:$Z$4,0))*$F38</f>
        <v>0</v>
      </c>
      <c r="X38" s="42">
        <f>INDEX(Allocation_output!$H$5:$Z$59,MATCH(Aggregation_real!$H38,Allocation_output!$D$5:$D$59,0),MATCH(Aggregation_real!X$3,Allocation_output!$H$4:$Z$4,0))*$F38</f>
        <v>0</v>
      </c>
      <c r="Y38" s="42">
        <f>INDEX(Allocation_output!$H$5:$Z$59,MATCH(Aggregation_real!$H38,Allocation_output!$D$5:$D$59,0),MATCH(Aggregation_real!Y$3,Allocation_output!$H$4:$Z$4,0))*$F38</f>
        <v>0</v>
      </c>
      <c r="Z38" s="42">
        <f>INDEX(Allocation_output!$H$5:$Z$59,MATCH(Aggregation_real!$H38,Allocation_output!$D$5:$D$59,0),MATCH(Aggregation_real!Z$3,Allocation_output!$H$4:$Z$4,0))*$F38</f>
        <v>0</v>
      </c>
      <c r="AA38" s="55">
        <f>INDEX(Allocation_output!$H$5:$Z$59,MATCH(Aggregation_real!$H38,Allocation_output!$D$5:$D$59,0),MATCH(Aggregation_real!AA$3,Allocation_output!$H$4:$Z$4,0))*$F38</f>
        <v>0</v>
      </c>
      <c r="AB38" s="56" t="e">
        <f t="shared" si="22"/>
        <v>#DIV/0!</v>
      </c>
      <c r="AC38" s="56" t="e">
        <f t="shared" si="23"/>
        <v>#DIV/0!</v>
      </c>
      <c r="AD38" s="56" t="e">
        <f t="shared" si="24"/>
        <v>#DIV/0!</v>
      </c>
      <c r="AE38" s="56" t="e">
        <f t="shared" si="25"/>
        <v>#DIV/0!</v>
      </c>
      <c r="AF38" s="56" t="e">
        <f t="shared" si="26"/>
        <v>#DIV/0!</v>
      </c>
      <c r="AG38" s="56" t="e">
        <f t="shared" si="27"/>
        <v>#DIV/0!</v>
      </c>
      <c r="AH38" s="56" t="e">
        <f t="shared" si="28"/>
        <v>#DIV/0!</v>
      </c>
      <c r="AI38" s="56" t="e">
        <f t="shared" si="29"/>
        <v>#DIV/0!</v>
      </c>
      <c r="AJ38" s="56" t="e">
        <f t="shared" si="30"/>
        <v>#DIV/0!</v>
      </c>
      <c r="AK38" s="56" t="e">
        <f t="shared" si="31"/>
        <v>#DIV/0!</v>
      </c>
      <c r="AL38" s="56" t="e">
        <f t="shared" si="32"/>
        <v>#DIV/0!</v>
      </c>
      <c r="AM38" s="56" t="e">
        <f t="shared" si="33"/>
        <v>#DIV/0!</v>
      </c>
      <c r="AN38" s="56" t="e">
        <f t="shared" si="34"/>
        <v>#DIV/0!</v>
      </c>
      <c r="AO38" s="56" t="e">
        <f t="shared" si="35"/>
        <v>#DIV/0!</v>
      </c>
      <c r="AP38" s="56" t="e">
        <f t="shared" si="36"/>
        <v>#DIV/0!</v>
      </c>
      <c r="AQ38" s="56" t="e">
        <f t="shared" si="37"/>
        <v>#DIV/0!</v>
      </c>
      <c r="AR38" s="56" t="e">
        <f t="shared" si="38"/>
        <v>#DIV/0!</v>
      </c>
      <c r="AS38" s="56" t="e">
        <f t="shared" si="39"/>
        <v>#DIV/0!</v>
      </c>
      <c r="AT38" s="56" t="e">
        <f t="shared" si="40"/>
        <v>#DIV/0!</v>
      </c>
      <c r="AU38" s="56" t="e">
        <f t="shared" si="42"/>
        <v>#DIV/0!</v>
      </c>
      <c r="AV38" s="56">
        <f t="shared" si="41"/>
        <v>0</v>
      </c>
      <c r="AW38" s="57"/>
    </row>
    <row r="39" spans="4:49" x14ac:dyDescent="0.4">
      <c r="D39" s="51">
        <v>2019</v>
      </c>
      <c r="E39" s="38" t="s">
        <v>48</v>
      </c>
      <c r="F39" s="38">
        <v>1</v>
      </c>
      <c r="G39" s="38" t="s">
        <v>125</v>
      </c>
      <c r="H39" s="38" t="str">
        <f t="shared" si="18"/>
        <v>2019W2BGroup1</v>
      </c>
      <c r="I39" s="42">
        <f>INDEX(Allocation_output!$H$5:$Z$59,MATCH(Aggregation_real!$H39,Allocation_output!$D$5:$D$59,0),MATCH(Aggregation_real!I$3,Allocation_output!$H$4:$Z$4,0))*$F39</f>
        <v>0</v>
      </c>
      <c r="J39" s="42">
        <f>INDEX(Allocation_output!$H$5:$Z$59,MATCH(Aggregation_real!$H39,Allocation_output!$D$5:$D$59,0),MATCH(Aggregation_real!J$3,Allocation_output!$H$4:$Z$4,0))*$F39</f>
        <v>0</v>
      </c>
      <c r="K39" s="42">
        <f>INDEX(Allocation_output!$H$5:$Z$59,MATCH(Aggregation_real!$H39,Allocation_output!$D$5:$D$59,0),MATCH(Aggregation_real!K$3,Allocation_output!$H$4:$Z$4,0))*$F39</f>
        <v>0</v>
      </c>
      <c r="L39" s="42">
        <f>INDEX(Allocation_output!$H$5:$Z$59,MATCH(Aggregation_real!$H39,Allocation_output!$D$5:$D$59,0),MATCH(Aggregation_real!L$3,Allocation_output!$H$4:$Z$4,0))*$F39</f>
        <v>0</v>
      </c>
      <c r="M39" s="42">
        <f>INDEX(Allocation_output!$H$5:$Z$59,MATCH(Aggregation_real!$H39,Allocation_output!$D$5:$D$59,0),MATCH(Aggregation_real!M$3,Allocation_output!$H$4:$Z$4,0))*$F39</f>
        <v>0</v>
      </c>
      <c r="N39" s="42">
        <f>INDEX(Allocation_output!$H$5:$Z$59,MATCH(Aggregation_real!$H39,Allocation_output!$D$5:$D$59,0),MATCH(Aggregation_real!N$3,Allocation_output!$H$4:$Z$4,0))*$F39</f>
        <v>0</v>
      </c>
      <c r="O39" s="42">
        <f>INDEX(Allocation_output!$H$5:$Z$59,MATCH(Aggregation_real!$H39,Allocation_output!$D$5:$D$59,0),MATCH(Aggregation_real!O$3,Allocation_output!$H$4:$Z$4,0))*$F39</f>
        <v>0</v>
      </c>
      <c r="P39" s="42">
        <f>INDEX(Allocation_output!$H$5:$Z$59,MATCH(Aggregation_real!$H39,Allocation_output!$D$5:$D$59,0),MATCH(Aggregation_real!P$3,Allocation_output!$H$4:$Z$4,0))*$F39</f>
        <v>0</v>
      </c>
      <c r="Q39" s="42">
        <f>INDEX(Allocation_output!$H$5:$Z$59,MATCH(Aggregation_real!$H39,Allocation_output!$D$5:$D$59,0),MATCH(Aggregation_real!Q$3,Allocation_output!$H$4:$Z$4,0))*$F39</f>
        <v>0</v>
      </c>
      <c r="R39" s="42">
        <f>INDEX(Allocation_output!$H$5:$Z$59,MATCH(Aggregation_real!$H39,Allocation_output!$D$5:$D$59,0),MATCH(Aggregation_real!R$3,Allocation_output!$H$4:$Z$4,0))*$F39</f>
        <v>0</v>
      </c>
      <c r="S39" s="42">
        <f>INDEX(Allocation_output!$H$5:$Z$59,MATCH(Aggregation_real!$H39,Allocation_output!$D$5:$D$59,0),MATCH(Aggregation_real!S$3,Allocation_output!$H$4:$Z$4,0))*$F39</f>
        <v>0</v>
      </c>
      <c r="T39" s="42">
        <f>INDEX(Allocation_output!$H$5:$Z$59,MATCH(Aggregation_real!$H39,Allocation_output!$D$5:$D$59,0),MATCH(Aggregation_real!T$3,Allocation_output!$H$4:$Z$4,0))*$F39</f>
        <v>0</v>
      </c>
      <c r="U39" s="42">
        <f>INDEX(Allocation_output!$H$5:$Z$59,MATCH(Aggregation_real!$H39,Allocation_output!$D$5:$D$59,0),MATCH(Aggregation_real!U$3,Allocation_output!$H$4:$Z$4,0))*$F39</f>
        <v>0</v>
      </c>
      <c r="V39" s="42">
        <f>INDEX(Allocation_output!$H$5:$Z$59,MATCH(Aggregation_real!$H39,Allocation_output!$D$5:$D$59,0),MATCH(Aggregation_real!V$3,Allocation_output!$H$4:$Z$4,0))*$F39</f>
        <v>0</v>
      </c>
      <c r="W39" s="42">
        <f>INDEX(Allocation_output!$H$5:$Z$59,MATCH(Aggregation_real!$H39,Allocation_output!$D$5:$D$59,0),MATCH(Aggregation_real!W$3,Allocation_output!$H$4:$Z$4,0))*$F39</f>
        <v>0</v>
      </c>
      <c r="X39" s="42">
        <f>INDEX(Allocation_output!$H$5:$Z$59,MATCH(Aggregation_real!$H39,Allocation_output!$D$5:$D$59,0),MATCH(Aggregation_real!X$3,Allocation_output!$H$4:$Z$4,0))*$F39</f>
        <v>0</v>
      </c>
      <c r="Y39" s="42">
        <f>INDEX(Allocation_output!$H$5:$Z$59,MATCH(Aggregation_real!$H39,Allocation_output!$D$5:$D$59,0),MATCH(Aggregation_real!Y$3,Allocation_output!$H$4:$Z$4,0))*$F39</f>
        <v>0</v>
      </c>
      <c r="Z39" s="42">
        <f>INDEX(Allocation_output!$H$5:$Z$59,MATCH(Aggregation_real!$H39,Allocation_output!$D$5:$D$59,0),MATCH(Aggregation_real!Z$3,Allocation_output!$H$4:$Z$4,0))*$F39</f>
        <v>0</v>
      </c>
      <c r="AA39" s="55">
        <f>INDEX(Allocation_output!$H$5:$Z$59,MATCH(Aggregation_real!$H39,Allocation_output!$D$5:$D$59,0),MATCH(Aggregation_real!AA$3,Allocation_output!$H$4:$Z$4,0))*$F39</f>
        <v>0</v>
      </c>
      <c r="AB39" s="56" t="e">
        <f t="shared" si="22"/>
        <v>#DIV/0!</v>
      </c>
      <c r="AC39" s="56" t="e">
        <f t="shared" si="23"/>
        <v>#DIV/0!</v>
      </c>
      <c r="AD39" s="56" t="e">
        <f t="shared" si="24"/>
        <v>#DIV/0!</v>
      </c>
      <c r="AE39" s="56" t="e">
        <f t="shared" si="25"/>
        <v>#DIV/0!</v>
      </c>
      <c r="AF39" s="56" t="e">
        <f t="shared" si="26"/>
        <v>#DIV/0!</v>
      </c>
      <c r="AG39" s="56" t="e">
        <f t="shared" si="27"/>
        <v>#DIV/0!</v>
      </c>
      <c r="AH39" s="56" t="e">
        <f t="shared" si="28"/>
        <v>#DIV/0!</v>
      </c>
      <c r="AI39" s="56" t="e">
        <f t="shared" si="29"/>
        <v>#DIV/0!</v>
      </c>
      <c r="AJ39" s="56" t="e">
        <f t="shared" si="30"/>
        <v>#DIV/0!</v>
      </c>
      <c r="AK39" s="56" t="e">
        <f t="shared" si="31"/>
        <v>#DIV/0!</v>
      </c>
      <c r="AL39" s="56" t="e">
        <f t="shared" si="32"/>
        <v>#DIV/0!</v>
      </c>
      <c r="AM39" s="56" t="e">
        <f t="shared" si="33"/>
        <v>#DIV/0!</v>
      </c>
      <c r="AN39" s="56" t="e">
        <f t="shared" si="34"/>
        <v>#DIV/0!</v>
      </c>
      <c r="AO39" s="56" t="e">
        <f t="shared" si="35"/>
        <v>#DIV/0!</v>
      </c>
      <c r="AP39" s="56" t="e">
        <f t="shared" si="36"/>
        <v>#DIV/0!</v>
      </c>
      <c r="AQ39" s="56" t="e">
        <f t="shared" si="37"/>
        <v>#DIV/0!</v>
      </c>
      <c r="AR39" s="56" t="e">
        <f t="shared" si="38"/>
        <v>#DIV/0!</v>
      </c>
      <c r="AS39" s="56" t="e">
        <f t="shared" si="39"/>
        <v>#DIV/0!</v>
      </c>
      <c r="AT39" s="56" t="e">
        <f t="shared" si="40"/>
        <v>#DIV/0!</v>
      </c>
      <c r="AU39" s="56" t="e">
        <f t="shared" si="42"/>
        <v>#DIV/0!</v>
      </c>
      <c r="AV39" s="56">
        <f t="shared" si="41"/>
        <v>0</v>
      </c>
      <c r="AW39" s="57"/>
    </row>
    <row r="40" spans="4:49" x14ac:dyDescent="0.4">
      <c r="D40" s="51">
        <v>2020</v>
      </c>
      <c r="E40" s="38" t="s">
        <v>48</v>
      </c>
      <c r="F40" s="38">
        <v>1</v>
      </c>
      <c r="G40" s="38" t="s">
        <v>125</v>
      </c>
      <c r="H40" s="38" t="str">
        <f t="shared" si="18"/>
        <v>2020W2BGroup1</v>
      </c>
      <c r="I40" s="42">
        <f>INDEX(Allocation_output!$H$5:$Z$59,MATCH(Aggregation_real!$H40,Allocation_output!$D$5:$D$59,0),MATCH(Aggregation_real!I$3,Allocation_output!$H$4:$Z$4,0))*$F40</f>
        <v>0</v>
      </c>
      <c r="J40" s="42">
        <f>INDEX(Allocation_output!$H$5:$Z$59,MATCH(Aggregation_real!$H40,Allocation_output!$D$5:$D$59,0),MATCH(Aggregation_real!J$3,Allocation_output!$H$4:$Z$4,0))*$F40</f>
        <v>0</v>
      </c>
      <c r="K40" s="42">
        <f>INDEX(Allocation_output!$H$5:$Z$59,MATCH(Aggregation_real!$H40,Allocation_output!$D$5:$D$59,0),MATCH(Aggregation_real!K$3,Allocation_output!$H$4:$Z$4,0))*$F40</f>
        <v>0</v>
      </c>
      <c r="L40" s="42">
        <f>INDEX(Allocation_output!$H$5:$Z$59,MATCH(Aggregation_real!$H40,Allocation_output!$D$5:$D$59,0),MATCH(Aggregation_real!L$3,Allocation_output!$H$4:$Z$4,0))*$F40</f>
        <v>0</v>
      </c>
      <c r="M40" s="42">
        <f>INDEX(Allocation_output!$H$5:$Z$59,MATCH(Aggregation_real!$H40,Allocation_output!$D$5:$D$59,0),MATCH(Aggregation_real!M$3,Allocation_output!$H$4:$Z$4,0))*$F40</f>
        <v>0</v>
      </c>
      <c r="N40" s="42">
        <f>INDEX(Allocation_output!$H$5:$Z$59,MATCH(Aggregation_real!$H40,Allocation_output!$D$5:$D$59,0),MATCH(Aggregation_real!N$3,Allocation_output!$H$4:$Z$4,0))*$F40</f>
        <v>0</v>
      </c>
      <c r="O40" s="42">
        <f>INDEX(Allocation_output!$H$5:$Z$59,MATCH(Aggregation_real!$H40,Allocation_output!$D$5:$D$59,0),MATCH(Aggregation_real!O$3,Allocation_output!$H$4:$Z$4,0))*$F40</f>
        <v>0</v>
      </c>
      <c r="P40" s="42">
        <f>INDEX(Allocation_output!$H$5:$Z$59,MATCH(Aggregation_real!$H40,Allocation_output!$D$5:$D$59,0),MATCH(Aggregation_real!P$3,Allocation_output!$H$4:$Z$4,0))*$F40</f>
        <v>0</v>
      </c>
      <c r="Q40" s="42">
        <f>INDEX(Allocation_output!$H$5:$Z$59,MATCH(Aggregation_real!$H40,Allocation_output!$D$5:$D$59,0),MATCH(Aggregation_real!Q$3,Allocation_output!$H$4:$Z$4,0))*$F40</f>
        <v>0</v>
      </c>
      <c r="R40" s="42">
        <f>INDEX(Allocation_output!$H$5:$Z$59,MATCH(Aggregation_real!$H40,Allocation_output!$D$5:$D$59,0),MATCH(Aggregation_real!R$3,Allocation_output!$H$4:$Z$4,0))*$F40</f>
        <v>0</v>
      </c>
      <c r="S40" s="42">
        <f>INDEX(Allocation_output!$H$5:$Z$59,MATCH(Aggregation_real!$H40,Allocation_output!$D$5:$D$59,0),MATCH(Aggregation_real!S$3,Allocation_output!$H$4:$Z$4,0))*$F40</f>
        <v>0</v>
      </c>
      <c r="T40" s="42">
        <f>INDEX(Allocation_output!$H$5:$Z$59,MATCH(Aggregation_real!$H40,Allocation_output!$D$5:$D$59,0),MATCH(Aggregation_real!T$3,Allocation_output!$H$4:$Z$4,0))*$F40</f>
        <v>0</v>
      </c>
      <c r="U40" s="42">
        <f>INDEX(Allocation_output!$H$5:$Z$59,MATCH(Aggregation_real!$H40,Allocation_output!$D$5:$D$59,0),MATCH(Aggregation_real!U$3,Allocation_output!$H$4:$Z$4,0))*$F40</f>
        <v>0</v>
      </c>
      <c r="V40" s="42">
        <f>INDEX(Allocation_output!$H$5:$Z$59,MATCH(Aggregation_real!$H40,Allocation_output!$D$5:$D$59,0),MATCH(Aggregation_real!V$3,Allocation_output!$H$4:$Z$4,0))*$F40</f>
        <v>0</v>
      </c>
      <c r="W40" s="42">
        <f>INDEX(Allocation_output!$H$5:$Z$59,MATCH(Aggregation_real!$H40,Allocation_output!$D$5:$D$59,0),MATCH(Aggregation_real!W$3,Allocation_output!$H$4:$Z$4,0))*$F40</f>
        <v>0</v>
      </c>
      <c r="X40" s="42">
        <f>INDEX(Allocation_output!$H$5:$Z$59,MATCH(Aggregation_real!$H40,Allocation_output!$D$5:$D$59,0),MATCH(Aggregation_real!X$3,Allocation_output!$H$4:$Z$4,0))*$F40</f>
        <v>0</v>
      </c>
      <c r="Y40" s="42">
        <f>INDEX(Allocation_output!$H$5:$Z$59,MATCH(Aggregation_real!$H40,Allocation_output!$D$5:$D$59,0),MATCH(Aggregation_real!Y$3,Allocation_output!$H$4:$Z$4,0))*$F40</f>
        <v>0</v>
      </c>
      <c r="Z40" s="42">
        <f>INDEX(Allocation_output!$H$5:$Z$59,MATCH(Aggregation_real!$H40,Allocation_output!$D$5:$D$59,0),MATCH(Aggregation_real!Z$3,Allocation_output!$H$4:$Z$4,0))*$F40</f>
        <v>0</v>
      </c>
      <c r="AA40" s="55">
        <f>INDEX(Allocation_output!$H$5:$Z$59,MATCH(Aggregation_real!$H40,Allocation_output!$D$5:$D$59,0),MATCH(Aggregation_real!AA$3,Allocation_output!$H$4:$Z$4,0))*$F40</f>
        <v>0</v>
      </c>
      <c r="AB40" s="56" t="e">
        <f t="shared" si="22"/>
        <v>#DIV/0!</v>
      </c>
      <c r="AC40" s="56" t="e">
        <f t="shared" si="23"/>
        <v>#DIV/0!</v>
      </c>
      <c r="AD40" s="56" t="e">
        <f t="shared" si="24"/>
        <v>#DIV/0!</v>
      </c>
      <c r="AE40" s="56" t="e">
        <f t="shared" si="25"/>
        <v>#DIV/0!</v>
      </c>
      <c r="AF40" s="56" t="e">
        <f t="shared" si="26"/>
        <v>#DIV/0!</v>
      </c>
      <c r="AG40" s="56" t="e">
        <f t="shared" si="27"/>
        <v>#DIV/0!</v>
      </c>
      <c r="AH40" s="56" t="e">
        <f t="shared" si="28"/>
        <v>#DIV/0!</v>
      </c>
      <c r="AI40" s="56" t="e">
        <f t="shared" si="29"/>
        <v>#DIV/0!</v>
      </c>
      <c r="AJ40" s="56" t="e">
        <f t="shared" si="30"/>
        <v>#DIV/0!</v>
      </c>
      <c r="AK40" s="56" t="e">
        <f t="shared" si="31"/>
        <v>#DIV/0!</v>
      </c>
      <c r="AL40" s="56" t="e">
        <f t="shared" si="32"/>
        <v>#DIV/0!</v>
      </c>
      <c r="AM40" s="56" t="e">
        <f t="shared" si="33"/>
        <v>#DIV/0!</v>
      </c>
      <c r="AN40" s="56" t="e">
        <f t="shared" si="34"/>
        <v>#DIV/0!</v>
      </c>
      <c r="AO40" s="56" t="e">
        <f t="shared" si="35"/>
        <v>#DIV/0!</v>
      </c>
      <c r="AP40" s="56" t="e">
        <f t="shared" si="36"/>
        <v>#DIV/0!</v>
      </c>
      <c r="AQ40" s="56" t="e">
        <f t="shared" si="37"/>
        <v>#DIV/0!</v>
      </c>
      <c r="AR40" s="56" t="e">
        <f t="shared" si="38"/>
        <v>#DIV/0!</v>
      </c>
      <c r="AS40" s="56" t="e">
        <f t="shared" si="39"/>
        <v>#DIV/0!</v>
      </c>
      <c r="AT40" s="56" t="e">
        <f t="shared" si="40"/>
        <v>#DIV/0!</v>
      </c>
      <c r="AU40" s="56" t="e">
        <f t="shared" si="42"/>
        <v>#DIV/0!</v>
      </c>
      <c r="AV40" s="56">
        <f t="shared" si="41"/>
        <v>0</v>
      </c>
      <c r="AW40" s="57"/>
    </row>
    <row r="41" spans="4:49" x14ac:dyDescent="0.4">
      <c r="D41" s="51">
        <v>2021</v>
      </c>
      <c r="E41" s="38" t="s">
        <v>48</v>
      </c>
      <c r="F41" s="38">
        <v>1</v>
      </c>
      <c r="G41" s="38" t="s">
        <v>125</v>
      </c>
      <c r="H41" s="38" t="str">
        <f t="shared" si="18"/>
        <v>2021W2BGroup1</v>
      </c>
      <c r="I41" s="42">
        <f>INDEX(Allocation_output!$H$5:$Z$59,MATCH(Aggregation_real!$H41,Allocation_output!$D$5:$D$59,0),MATCH(Aggregation_real!I$3,Allocation_output!$H$4:$Z$4,0))*$F41</f>
        <v>0</v>
      </c>
      <c r="J41" s="42">
        <f>INDEX(Allocation_output!$H$5:$Z$59,MATCH(Aggregation_real!$H41,Allocation_output!$D$5:$D$59,0),MATCH(Aggregation_real!J$3,Allocation_output!$H$4:$Z$4,0))*$F41</f>
        <v>0</v>
      </c>
      <c r="K41" s="42">
        <f>INDEX(Allocation_output!$H$5:$Z$59,MATCH(Aggregation_real!$H41,Allocation_output!$D$5:$D$59,0),MATCH(Aggregation_real!K$3,Allocation_output!$H$4:$Z$4,0))*$F41</f>
        <v>0</v>
      </c>
      <c r="L41" s="42">
        <f>INDEX(Allocation_output!$H$5:$Z$59,MATCH(Aggregation_real!$H41,Allocation_output!$D$5:$D$59,0),MATCH(Aggregation_real!L$3,Allocation_output!$H$4:$Z$4,0))*$F41</f>
        <v>0</v>
      </c>
      <c r="M41" s="42">
        <f>INDEX(Allocation_output!$H$5:$Z$59,MATCH(Aggregation_real!$H41,Allocation_output!$D$5:$D$59,0),MATCH(Aggregation_real!M$3,Allocation_output!$H$4:$Z$4,0))*$F41</f>
        <v>0</v>
      </c>
      <c r="N41" s="42">
        <f>INDEX(Allocation_output!$H$5:$Z$59,MATCH(Aggregation_real!$H41,Allocation_output!$D$5:$D$59,0),MATCH(Aggregation_real!N$3,Allocation_output!$H$4:$Z$4,0))*$F41</f>
        <v>0</v>
      </c>
      <c r="O41" s="42">
        <f>INDEX(Allocation_output!$H$5:$Z$59,MATCH(Aggregation_real!$H41,Allocation_output!$D$5:$D$59,0),MATCH(Aggregation_real!O$3,Allocation_output!$H$4:$Z$4,0))*$F41</f>
        <v>0</v>
      </c>
      <c r="P41" s="42">
        <f>INDEX(Allocation_output!$H$5:$Z$59,MATCH(Aggregation_real!$H41,Allocation_output!$D$5:$D$59,0),MATCH(Aggregation_real!P$3,Allocation_output!$H$4:$Z$4,0))*$F41</f>
        <v>0</v>
      </c>
      <c r="Q41" s="42">
        <f>INDEX(Allocation_output!$H$5:$Z$59,MATCH(Aggregation_real!$H41,Allocation_output!$D$5:$D$59,0),MATCH(Aggregation_real!Q$3,Allocation_output!$H$4:$Z$4,0))*$F41</f>
        <v>0</v>
      </c>
      <c r="R41" s="42">
        <f>INDEX(Allocation_output!$H$5:$Z$59,MATCH(Aggregation_real!$H41,Allocation_output!$D$5:$D$59,0),MATCH(Aggregation_real!R$3,Allocation_output!$H$4:$Z$4,0))*$F41</f>
        <v>0</v>
      </c>
      <c r="S41" s="42">
        <f>INDEX(Allocation_output!$H$5:$Z$59,MATCH(Aggregation_real!$H41,Allocation_output!$D$5:$D$59,0),MATCH(Aggregation_real!S$3,Allocation_output!$H$4:$Z$4,0))*$F41</f>
        <v>0</v>
      </c>
      <c r="T41" s="42">
        <f>INDEX(Allocation_output!$H$5:$Z$59,MATCH(Aggregation_real!$H41,Allocation_output!$D$5:$D$59,0),MATCH(Aggregation_real!T$3,Allocation_output!$H$4:$Z$4,0))*$F41</f>
        <v>0</v>
      </c>
      <c r="U41" s="42">
        <f>INDEX(Allocation_output!$H$5:$Z$59,MATCH(Aggregation_real!$H41,Allocation_output!$D$5:$D$59,0),MATCH(Aggregation_real!U$3,Allocation_output!$H$4:$Z$4,0))*$F41</f>
        <v>0</v>
      </c>
      <c r="V41" s="42">
        <f>INDEX(Allocation_output!$H$5:$Z$59,MATCH(Aggregation_real!$H41,Allocation_output!$D$5:$D$59,0),MATCH(Aggregation_real!V$3,Allocation_output!$H$4:$Z$4,0))*$F41</f>
        <v>0</v>
      </c>
      <c r="W41" s="42">
        <f>INDEX(Allocation_output!$H$5:$Z$59,MATCH(Aggregation_real!$H41,Allocation_output!$D$5:$D$59,0),MATCH(Aggregation_real!W$3,Allocation_output!$H$4:$Z$4,0))*$F41</f>
        <v>0</v>
      </c>
      <c r="X41" s="42">
        <f>INDEX(Allocation_output!$H$5:$Z$59,MATCH(Aggregation_real!$H41,Allocation_output!$D$5:$D$59,0),MATCH(Aggregation_real!X$3,Allocation_output!$H$4:$Z$4,0))*$F41</f>
        <v>0</v>
      </c>
      <c r="Y41" s="42">
        <f>INDEX(Allocation_output!$H$5:$Z$59,MATCH(Aggregation_real!$H41,Allocation_output!$D$5:$D$59,0),MATCH(Aggregation_real!Y$3,Allocation_output!$H$4:$Z$4,0))*$F41</f>
        <v>0</v>
      </c>
      <c r="Z41" s="42">
        <f>INDEX(Allocation_output!$H$5:$Z$59,MATCH(Aggregation_real!$H41,Allocation_output!$D$5:$D$59,0),MATCH(Aggregation_real!Z$3,Allocation_output!$H$4:$Z$4,0))*$F41</f>
        <v>0</v>
      </c>
      <c r="AA41" s="55">
        <f>INDEX(Allocation_output!$H$5:$Z$59,MATCH(Aggregation_real!$H41,Allocation_output!$D$5:$D$59,0),MATCH(Aggregation_real!AA$3,Allocation_output!$H$4:$Z$4,0))*$F41</f>
        <v>0</v>
      </c>
      <c r="AB41" s="56" t="e">
        <f t="shared" si="22"/>
        <v>#DIV/0!</v>
      </c>
      <c r="AC41" s="56" t="e">
        <f t="shared" si="23"/>
        <v>#DIV/0!</v>
      </c>
      <c r="AD41" s="56" t="e">
        <f t="shared" si="24"/>
        <v>#DIV/0!</v>
      </c>
      <c r="AE41" s="56" t="e">
        <f t="shared" si="25"/>
        <v>#DIV/0!</v>
      </c>
      <c r="AF41" s="56" t="e">
        <f t="shared" si="26"/>
        <v>#DIV/0!</v>
      </c>
      <c r="AG41" s="56" t="e">
        <f t="shared" si="27"/>
        <v>#DIV/0!</v>
      </c>
      <c r="AH41" s="56" t="e">
        <f t="shared" si="28"/>
        <v>#DIV/0!</v>
      </c>
      <c r="AI41" s="56" t="e">
        <f t="shared" si="29"/>
        <v>#DIV/0!</v>
      </c>
      <c r="AJ41" s="56" t="e">
        <f t="shared" si="30"/>
        <v>#DIV/0!</v>
      </c>
      <c r="AK41" s="56" t="e">
        <f t="shared" si="31"/>
        <v>#DIV/0!</v>
      </c>
      <c r="AL41" s="56" t="e">
        <f t="shared" si="32"/>
        <v>#DIV/0!</v>
      </c>
      <c r="AM41" s="56" t="e">
        <f t="shared" si="33"/>
        <v>#DIV/0!</v>
      </c>
      <c r="AN41" s="56" t="e">
        <f t="shared" si="34"/>
        <v>#DIV/0!</v>
      </c>
      <c r="AO41" s="56" t="e">
        <f t="shared" si="35"/>
        <v>#DIV/0!</v>
      </c>
      <c r="AP41" s="56" t="e">
        <f t="shared" si="36"/>
        <v>#DIV/0!</v>
      </c>
      <c r="AQ41" s="56" t="e">
        <f t="shared" si="37"/>
        <v>#DIV/0!</v>
      </c>
      <c r="AR41" s="56" t="e">
        <f t="shared" si="38"/>
        <v>#DIV/0!</v>
      </c>
      <c r="AS41" s="56" t="e">
        <f t="shared" si="39"/>
        <v>#DIV/0!</v>
      </c>
      <c r="AT41" s="56" t="e">
        <f t="shared" si="40"/>
        <v>#DIV/0!</v>
      </c>
      <c r="AU41" s="56" t="e">
        <f t="shared" si="42"/>
        <v>#DIV/0!</v>
      </c>
      <c r="AV41" s="56">
        <f t="shared" si="41"/>
        <v>0</v>
      </c>
      <c r="AW41" s="57"/>
    </row>
    <row r="42" spans="4:49" x14ac:dyDescent="0.4">
      <c r="D42" s="51">
        <v>2022</v>
      </c>
      <c r="E42" s="38" t="s">
        <v>48</v>
      </c>
      <c r="F42" s="38">
        <v>1</v>
      </c>
      <c r="G42" s="38" t="s">
        <v>125</v>
      </c>
      <c r="H42" s="38" t="str">
        <f t="shared" si="18"/>
        <v>2022W2BGroup1</v>
      </c>
      <c r="I42" s="42">
        <f>INDEX(Allocation_output!$H$5:$Z$59,MATCH(Aggregation_real!$H42,Allocation_output!$D$5:$D$59,0),MATCH(Aggregation_real!I$3,Allocation_output!$H$4:$Z$4,0))*$F42</f>
        <v>0</v>
      </c>
      <c r="J42" s="42">
        <f>INDEX(Allocation_output!$H$5:$Z$59,MATCH(Aggregation_real!$H42,Allocation_output!$D$5:$D$59,0),MATCH(Aggregation_real!J$3,Allocation_output!$H$4:$Z$4,0))*$F42</f>
        <v>0</v>
      </c>
      <c r="K42" s="42">
        <f>INDEX(Allocation_output!$H$5:$Z$59,MATCH(Aggregation_real!$H42,Allocation_output!$D$5:$D$59,0),MATCH(Aggregation_real!K$3,Allocation_output!$H$4:$Z$4,0))*$F42</f>
        <v>0</v>
      </c>
      <c r="L42" s="42">
        <f>INDEX(Allocation_output!$H$5:$Z$59,MATCH(Aggregation_real!$H42,Allocation_output!$D$5:$D$59,0),MATCH(Aggregation_real!L$3,Allocation_output!$H$4:$Z$4,0))*$F42</f>
        <v>0</v>
      </c>
      <c r="M42" s="42">
        <f>INDEX(Allocation_output!$H$5:$Z$59,MATCH(Aggregation_real!$H42,Allocation_output!$D$5:$D$59,0),MATCH(Aggregation_real!M$3,Allocation_output!$H$4:$Z$4,0))*$F42</f>
        <v>0</v>
      </c>
      <c r="N42" s="42">
        <f>INDEX(Allocation_output!$H$5:$Z$59,MATCH(Aggregation_real!$H42,Allocation_output!$D$5:$D$59,0),MATCH(Aggregation_real!N$3,Allocation_output!$H$4:$Z$4,0))*$F42</f>
        <v>0</v>
      </c>
      <c r="O42" s="42">
        <f>INDEX(Allocation_output!$H$5:$Z$59,MATCH(Aggregation_real!$H42,Allocation_output!$D$5:$D$59,0),MATCH(Aggregation_real!O$3,Allocation_output!$H$4:$Z$4,0))*$F42</f>
        <v>0</v>
      </c>
      <c r="P42" s="42">
        <f>INDEX(Allocation_output!$H$5:$Z$59,MATCH(Aggregation_real!$H42,Allocation_output!$D$5:$D$59,0),MATCH(Aggregation_real!P$3,Allocation_output!$H$4:$Z$4,0))*$F42</f>
        <v>0</v>
      </c>
      <c r="Q42" s="42">
        <f>INDEX(Allocation_output!$H$5:$Z$59,MATCH(Aggregation_real!$H42,Allocation_output!$D$5:$D$59,0),MATCH(Aggregation_real!Q$3,Allocation_output!$H$4:$Z$4,0))*$F42</f>
        <v>0</v>
      </c>
      <c r="R42" s="42">
        <f>INDEX(Allocation_output!$H$5:$Z$59,MATCH(Aggregation_real!$H42,Allocation_output!$D$5:$D$59,0),MATCH(Aggregation_real!R$3,Allocation_output!$H$4:$Z$4,0))*$F42</f>
        <v>0</v>
      </c>
      <c r="S42" s="42">
        <f>INDEX(Allocation_output!$H$5:$Z$59,MATCH(Aggregation_real!$H42,Allocation_output!$D$5:$D$59,0),MATCH(Aggregation_real!S$3,Allocation_output!$H$4:$Z$4,0))*$F42</f>
        <v>0</v>
      </c>
      <c r="T42" s="42">
        <f>INDEX(Allocation_output!$H$5:$Z$59,MATCH(Aggregation_real!$H42,Allocation_output!$D$5:$D$59,0),MATCH(Aggregation_real!T$3,Allocation_output!$H$4:$Z$4,0))*$F42</f>
        <v>0</v>
      </c>
      <c r="U42" s="42">
        <f>INDEX(Allocation_output!$H$5:$Z$59,MATCH(Aggregation_real!$H42,Allocation_output!$D$5:$D$59,0),MATCH(Aggregation_real!U$3,Allocation_output!$H$4:$Z$4,0))*$F42</f>
        <v>0</v>
      </c>
      <c r="V42" s="42">
        <f>INDEX(Allocation_output!$H$5:$Z$59,MATCH(Aggregation_real!$H42,Allocation_output!$D$5:$D$59,0),MATCH(Aggregation_real!V$3,Allocation_output!$H$4:$Z$4,0))*$F42</f>
        <v>0</v>
      </c>
      <c r="W42" s="42">
        <f>INDEX(Allocation_output!$H$5:$Z$59,MATCH(Aggregation_real!$H42,Allocation_output!$D$5:$D$59,0),MATCH(Aggregation_real!W$3,Allocation_output!$H$4:$Z$4,0))*$F42</f>
        <v>0</v>
      </c>
      <c r="X42" s="42">
        <f>INDEX(Allocation_output!$H$5:$Z$59,MATCH(Aggregation_real!$H42,Allocation_output!$D$5:$D$59,0),MATCH(Aggregation_real!X$3,Allocation_output!$H$4:$Z$4,0))*$F42</f>
        <v>0</v>
      </c>
      <c r="Y42" s="42">
        <f>INDEX(Allocation_output!$H$5:$Z$59,MATCH(Aggregation_real!$H42,Allocation_output!$D$5:$D$59,0),MATCH(Aggregation_real!Y$3,Allocation_output!$H$4:$Z$4,0))*$F42</f>
        <v>0</v>
      </c>
      <c r="Z42" s="42">
        <f>INDEX(Allocation_output!$H$5:$Z$59,MATCH(Aggregation_real!$H42,Allocation_output!$D$5:$D$59,0),MATCH(Aggregation_real!Z$3,Allocation_output!$H$4:$Z$4,0))*$F42</f>
        <v>0</v>
      </c>
      <c r="AA42" s="55">
        <f>INDEX(Allocation_output!$H$5:$Z$59,MATCH(Aggregation_real!$H42,Allocation_output!$D$5:$D$59,0),MATCH(Aggregation_real!AA$3,Allocation_output!$H$4:$Z$4,0))*$F42</f>
        <v>0</v>
      </c>
      <c r="AB42" s="56" t="e">
        <f t="shared" si="22"/>
        <v>#DIV/0!</v>
      </c>
      <c r="AC42" s="56" t="e">
        <f t="shared" si="23"/>
        <v>#DIV/0!</v>
      </c>
      <c r="AD42" s="56" t="e">
        <f t="shared" si="24"/>
        <v>#DIV/0!</v>
      </c>
      <c r="AE42" s="56" t="e">
        <f t="shared" si="25"/>
        <v>#DIV/0!</v>
      </c>
      <c r="AF42" s="56" t="e">
        <f t="shared" si="26"/>
        <v>#DIV/0!</v>
      </c>
      <c r="AG42" s="56" t="e">
        <f t="shared" si="27"/>
        <v>#DIV/0!</v>
      </c>
      <c r="AH42" s="56" t="e">
        <f t="shared" si="28"/>
        <v>#DIV/0!</v>
      </c>
      <c r="AI42" s="56" t="e">
        <f t="shared" si="29"/>
        <v>#DIV/0!</v>
      </c>
      <c r="AJ42" s="56" t="e">
        <f t="shared" si="30"/>
        <v>#DIV/0!</v>
      </c>
      <c r="AK42" s="56" t="e">
        <f t="shared" si="31"/>
        <v>#DIV/0!</v>
      </c>
      <c r="AL42" s="56" t="e">
        <f t="shared" si="32"/>
        <v>#DIV/0!</v>
      </c>
      <c r="AM42" s="56" t="e">
        <f t="shared" si="33"/>
        <v>#DIV/0!</v>
      </c>
      <c r="AN42" s="56" t="e">
        <f t="shared" si="34"/>
        <v>#DIV/0!</v>
      </c>
      <c r="AO42" s="56" t="e">
        <f t="shared" si="35"/>
        <v>#DIV/0!</v>
      </c>
      <c r="AP42" s="56" t="e">
        <f t="shared" si="36"/>
        <v>#DIV/0!</v>
      </c>
      <c r="AQ42" s="56" t="e">
        <f t="shared" si="37"/>
        <v>#DIV/0!</v>
      </c>
      <c r="AR42" s="56" t="e">
        <f t="shared" si="38"/>
        <v>#DIV/0!</v>
      </c>
      <c r="AS42" s="56" t="e">
        <f t="shared" si="39"/>
        <v>#DIV/0!</v>
      </c>
      <c r="AT42" s="56" t="e">
        <f t="shared" si="40"/>
        <v>#DIV/0!</v>
      </c>
      <c r="AU42" s="56" t="e">
        <f t="shared" si="42"/>
        <v>#DIV/0!</v>
      </c>
      <c r="AV42" s="56">
        <f t="shared" si="41"/>
        <v>0</v>
      </c>
      <c r="AW42" s="57"/>
    </row>
    <row r="43" spans="4:49" x14ac:dyDescent="0.4">
      <c r="D43" s="51">
        <v>2023</v>
      </c>
      <c r="E43" s="38" t="s">
        <v>48</v>
      </c>
      <c r="F43" s="38">
        <v>1</v>
      </c>
      <c r="G43" s="38" t="s">
        <v>125</v>
      </c>
      <c r="H43" s="38" t="str">
        <f t="shared" si="18"/>
        <v>2023W2BGroup1</v>
      </c>
      <c r="I43" s="42">
        <f>INDEX(Allocation_output!$H$5:$Z$59,MATCH(Aggregation_real!$H43,Allocation_output!$D$5:$D$59,0),MATCH(Aggregation_real!I$3,Allocation_output!$H$4:$Z$4,0))*$F43</f>
        <v>0</v>
      </c>
      <c r="J43" s="42">
        <f>INDEX(Allocation_output!$H$5:$Z$59,MATCH(Aggregation_real!$H43,Allocation_output!$D$5:$D$59,0),MATCH(Aggregation_real!J$3,Allocation_output!$H$4:$Z$4,0))*$F43</f>
        <v>0</v>
      </c>
      <c r="K43" s="42">
        <f>INDEX(Allocation_output!$H$5:$Z$59,MATCH(Aggregation_real!$H43,Allocation_output!$D$5:$D$59,0),MATCH(Aggregation_real!K$3,Allocation_output!$H$4:$Z$4,0))*$F43</f>
        <v>0</v>
      </c>
      <c r="L43" s="42">
        <f>INDEX(Allocation_output!$H$5:$Z$59,MATCH(Aggregation_real!$H43,Allocation_output!$D$5:$D$59,0),MATCH(Aggregation_real!L$3,Allocation_output!$H$4:$Z$4,0))*$F43</f>
        <v>0</v>
      </c>
      <c r="M43" s="42">
        <f>INDEX(Allocation_output!$H$5:$Z$59,MATCH(Aggregation_real!$H43,Allocation_output!$D$5:$D$59,0),MATCH(Aggregation_real!M$3,Allocation_output!$H$4:$Z$4,0))*$F43</f>
        <v>0</v>
      </c>
      <c r="N43" s="42">
        <f>INDEX(Allocation_output!$H$5:$Z$59,MATCH(Aggregation_real!$H43,Allocation_output!$D$5:$D$59,0),MATCH(Aggregation_real!N$3,Allocation_output!$H$4:$Z$4,0))*$F43</f>
        <v>0</v>
      </c>
      <c r="O43" s="42">
        <f>INDEX(Allocation_output!$H$5:$Z$59,MATCH(Aggregation_real!$H43,Allocation_output!$D$5:$D$59,0),MATCH(Aggregation_real!O$3,Allocation_output!$H$4:$Z$4,0))*$F43</f>
        <v>0</v>
      </c>
      <c r="P43" s="42">
        <f>INDEX(Allocation_output!$H$5:$Z$59,MATCH(Aggregation_real!$H43,Allocation_output!$D$5:$D$59,0),MATCH(Aggregation_real!P$3,Allocation_output!$H$4:$Z$4,0))*$F43</f>
        <v>0</v>
      </c>
      <c r="Q43" s="42">
        <f>INDEX(Allocation_output!$H$5:$Z$59,MATCH(Aggregation_real!$H43,Allocation_output!$D$5:$D$59,0),MATCH(Aggregation_real!Q$3,Allocation_output!$H$4:$Z$4,0))*$F43</f>
        <v>0</v>
      </c>
      <c r="R43" s="42">
        <f>INDEX(Allocation_output!$H$5:$Z$59,MATCH(Aggregation_real!$H43,Allocation_output!$D$5:$D$59,0),MATCH(Aggregation_real!R$3,Allocation_output!$H$4:$Z$4,0))*$F43</f>
        <v>0</v>
      </c>
      <c r="S43" s="42">
        <f>INDEX(Allocation_output!$H$5:$Z$59,MATCH(Aggregation_real!$H43,Allocation_output!$D$5:$D$59,0),MATCH(Aggregation_real!S$3,Allocation_output!$H$4:$Z$4,0))*$F43</f>
        <v>0</v>
      </c>
      <c r="T43" s="42">
        <f>INDEX(Allocation_output!$H$5:$Z$59,MATCH(Aggregation_real!$H43,Allocation_output!$D$5:$D$59,0),MATCH(Aggregation_real!T$3,Allocation_output!$H$4:$Z$4,0))*$F43</f>
        <v>0</v>
      </c>
      <c r="U43" s="42">
        <f>INDEX(Allocation_output!$H$5:$Z$59,MATCH(Aggregation_real!$H43,Allocation_output!$D$5:$D$59,0),MATCH(Aggregation_real!U$3,Allocation_output!$H$4:$Z$4,0))*$F43</f>
        <v>0</v>
      </c>
      <c r="V43" s="42">
        <f>INDEX(Allocation_output!$H$5:$Z$59,MATCH(Aggregation_real!$H43,Allocation_output!$D$5:$D$59,0),MATCH(Aggregation_real!V$3,Allocation_output!$H$4:$Z$4,0))*$F43</f>
        <v>0</v>
      </c>
      <c r="W43" s="42">
        <f>INDEX(Allocation_output!$H$5:$Z$59,MATCH(Aggregation_real!$H43,Allocation_output!$D$5:$D$59,0),MATCH(Aggregation_real!W$3,Allocation_output!$H$4:$Z$4,0))*$F43</f>
        <v>0</v>
      </c>
      <c r="X43" s="42">
        <f>INDEX(Allocation_output!$H$5:$Z$59,MATCH(Aggregation_real!$H43,Allocation_output!$D$5:$D$59,0),MATCH(Aggregation_real!X$3,Allocation_output!$H$4:$Z$4,0))*$F43</f>
        <v>0</v>
      </c>
      <c r="Y43" s="42">
        <f>INDEX(Allocation_output!$H$5:$Z$59,MATCH(Aggregation_real!$H43,Allocation_output!$D$5:$D$59,0),MATCH(Aggregation_real!Y$3,Allocation_output!$H$4:$Z$4,0))*$F43</f>
        <v>0</v>
      </c>
      <c r="Z43" s="42">
        <f>INDEX(Allocation_output!$H$5:$Z$59,MATCH(Aggregation_real!$H43,Allocation_output!$D$5:$D$59,0),MATCH(Aggregation_real!Z$3,Allocation_output!$H$4:$Z$4,0))*$F43</f>
        <v>0</v>
      </c>
      <c r="AA43" s="55">
        <f>INDEX(Allocation_output!$H$5:$Z$59,MATCH(Aggregation_real!$H43,Allocation_output!$D$5:$D$59,0),MATCH(Aggregation_real!AA$3,Allocation_output!$H$4:$Z$4,0))*$F43</f>
        <v>0</v>
      </c>
      <c r="AB43" s="56" t="e">
        <f t="shared" si="22"/>
        <v>#DIV/0!</v>
      </c>
      <c r="AC43" s="56" t="e">
        <f t="shared" si="23"/>
        <v>#DIV/0!</v>
      </c>
      <c r="AD43" s="56" t="e">
        <f t="shared" si="24"/>
        <v>#DIV/0!</v>
      </c>
      <c r="AE43" s="56" t="e">
        <f t="shared" si="25"/>
        <v>#DIV/0!</v>
      </c>
      <c r="AF43" s="56" t="e">
        <f t="shared" si="26"/>
        <v>#DIV/0!</v>
      </c>
      <c r="AG43" s="56" t="e">
        <f t="shared" si="27"/>
        <v>#DIV/0!</v>
      </c>
      <c r="AH43" s="56" t="e">
        <f t="shared" si="28"/>
        <v>#DIV/0!</v>
      </c>
      <c r="AI43" s="56" t="e">
        <f t="shared" si="29"/>
        <v>#DIV/0!</v>
      </c>
      <c r="AJ43" s="56" t="e">
        <f t="shared" si="30"/>
        <v>#DIV/0!</v>
      </c>
      <c r="AK43" s="56" t="e">
        <f t="shared" si="31"/>
        <v>#DIV/0!</v>
      </c>
      <c r="AL43" s="56" t="e">
        <f t="shared" si="32"/>
        <v>#DIV/0!</v>
      </c>
      <c r="AM43" s="56" t="e">
        <f t="shared" si="33"/>
        <v>#DIV/0!</v>
      </c>
      <c r="AN43" s="56" t="e">
        <f t="shared" si="34"/>
        <v>#DIV/0!</v>
      </c>
      <c r="AO43" s="56" t="e">
        <f t="shared" si="35"/>
        <v>#DIV/0!</v>
      </c>
      <c r="AP43" s="56" t="e">
        <f t="shared" si="36"/>
        <v>#DIV/0!</v>
      </c>
      <c r="AQ43" s="56" t="e">
        <f t="shared" si="37"/>
        <v>#DIV/0!</v>
      </c>
      <c r="AR43" s="56" t="e">
        <f t="shared" si="38"/>
        <v>#DIV/0!</v>
      </c>
      <c r="AS43" s="56" t="e">
        <f t="shared" si="39"/>
        <v>#DIV/0!</v>
      </c>
      <c r="AT43" s="56" t="e">
        <f t="shared" si="40"/>
        <v>#DIV/0!</v>
      </c>
      <c r="AU43" s="56" t="e">
        <f t="shared" si="42"/>
        <v>#DIV/0!</v>
      </c>
      <c r="AV43" s="56">
        <f t="shared" si="41"/>
        <v>0</v>
      </c>
      <c r="AW43" s="57"/>
    </row>
    <row r="44" spans="4:49" x14ac:dyDescent="0.4">
      <c r="D44" s="51">
        <v>2027</v>
      </c>
      <c r="E44" s="38" t="s">
        <v>48</v>
      </c>
      <c r="F44" s="38">
        <v>1</v>
      </c>
      <c r="G44" s="38" t="s">
        <v>125</v>
      </c>
      <c r="H44" s="38" t="str">
        <f t="shared" si="18"/>
        <v>2027W2BGroup1</v>
      </c>
      <c r="I44" s="42">
        <f>INDEX(Allocation_output!$H$5:$Z$59,MATCH(Aggregation_real!$H44,Allocation_output!$D$5:$D$59,0),MATCH(Aggregation_real!I$3,Allocation_output!$H$4:$Z$4,0))*$F44</f>
        <v>0</v>
      </c>
      <c r="J44" s="42">
        <f>INDEX(Allocation_output!$H$5:$Z$59,MATCH(Aggregation_real!$H44,Allocation_output!$D$5:$D$59,0),MATCH(Aggregation_real!J$3,Allocation_output!$H$4:$Z$4,0))*$F44</f>
        <v>0</v>
      </c>
      <c r="K44" s="42">
        <f>INDEX(Allocation_output!$H$5:$Z$59,MATCH(Aggregation_real!$H44,Allocation_output!$D$5:$D$59,0),MATCH(Aggregation_real!K$3,Allocation_output!$H$4:$Z$4,0))*$F44</f>
        <v>0</v>
      </c>
      <c r="L44" s="42">
        <f>INDEX(Allocation_output!$H$5:$Z$59,MATCH(Aggregation_real!$H44,Allocation_output!$D$5:$D$59,0),MATCH(Aggregation_real!L$3,Allocation_output!$H$4:$Z$4,0))*$F44</f>
        <v>0</v>
      </c>
      <c r="M44" s="42">
        <f>INDEX(Allocation_output!$H$5:$Z$59,MATCH(Aggregation_real!$H44,Allocation_output!$D$5:$D$59,0),MATCH(Aggregation_real!M$3,Allocation_output!$H$4:$Z$4,0))*$F44</f>
        <v>0</v>
      </c>
      <c r="N44" s="42">
        <f>INDEX(Allocation_output!$H$5:$Z$59,MATCH(Aggregation_real!$H44,Allocation_output!$D$5:$D$59,0),MATCH(Aggregation_real!N$3,Allocation_output!$H$4:$Z$4,0))*$F44</f>
        <v>0</v>
      </c>
      <c r="O44" s="42">
        <f>INDEX(Allocation_output!$H$5:$Z$59,MATCH(Aggregation_real!$H44,Allocation_output!$D$5:$D$59,0),MATCH(Aggregation_real!O$3,Allocation_output!$H$4:$Z$4,0))*$F44</f>
        <v>0</v>
      </c>
      <c r="P44" s="42">
        <f>INDEX(Allocation_output!$H$5:$Z$59,MATCH(Aggregation_real!$H44,Allocation_output!$D$5:$D$59,0),MATCH(Aggregation_real!P$3,Allocation_output!$H$4:$Z$4,0))*$F44</f>
        <v>0</v>
      </c>
      <c r="Q44" s="42">
        <f>INDEX(Allocation_output!$H$5:$Z$59,MATCH(Aggregation_real!$H44,Allocation_output!$D$5:$D$59,0),MATCH(Aggregation_real!Q$3,Allocation_output!$H$4:$Z$4,0))*$F44</f>
        <v>0</v>
      </c>
      <c r="R44" s="42">
        <f>INDEX(Allocation_output!$H$5:$Z$59,MATCH(Aggregation_real!$H44,Allocation_output!$D$5:$D$59,0),MATCH(Aggregation_real!R$3,Allocation_output!$H$4:$Z$4,0))*$F44</f>
        <v>0</v>
      </c>
      <c r="S44" s="42">
        <f>INDEX(Allocation_output!$H$5:$Z$59,MATCH(Aggregation_real!$H44,Allocation_output!$D$5:$D$59,0),MATCH(Aggregation_real!S$3,Allocation_output!$H$4:$Z$4,0))*$F44</f>
        <v>0</v>
      </c>
      <c r="T44" s="42">
        <f>INDEX(Allocation_output!$H$5:$Z$59,MATCH(Aggregation_real!$H44,Allocation_output!$D$5:$D$59,0),MATCH(Aggregation_real!T$3,Allocation_output!$H$4:$Z$4,0))*$F44</f>
        <v>0</v>
      </c>
      <c r="U44" s="42">
        <f>INDEX(Allocation_output!$H$5:$Z$59,MATCH(Aggregation_real!$H44,Allocation_output!$D$5:$D$59,0),MATCH(Aggregation_real!U$3,Allocation_output!$H$4:$Z$4,0))*$F44</f>
        <v>0</v>
      </c>
      <c r="V44" s="42">
        <f>INDEX(Allocation_output!$H$5:$Z$59,MATCH(Aggregation_real!$H44,Allocation_output!$D$5:$D$59,0),MATCH(Aggregation_real!V$3,Allocation_output!$H$4:$Z$4,0))*$F44</f>
        <v>0</v>
      </c>
      <c r="W44" s="42">
        <f>INDEX(Allocation_output!$H$5:$Z$59,MATCH(Aggregation_real!$H44,Allocation_output!$D$5:$D$59,0),MATCH(Aggregation_real!W$3,Allocation_output!$H$4:$Z$4,0))*$F44</f>
        <v>0</v>
      </c>
      <c r="X44" s="42">
        <f>INDEX(Allocation_output!$H$5:$Z$59,MATCH(Aggregation_real!$H44,Allocation_output!$D$5:$D$59,0),MATCH(Aggregation_real!X$3,Allocation_output!$H$4:$Z$4,0))*$F44</f>
        <v>0</v>
      </c>
      <c r="Y44" s="42">
        <f>INDEX(Allocation_output!$H$5:$Z$59,MATCH(Aggregation_real!$H44,Allocation_output!$D$5:$D$59,0),MATCH(Aggregation_real!Y$3,Allocation_output!$H$4:$Z$4,0))*$F44</f>
        <v>0</v>
      </c>
      <c r="Z44" s="42">
        <f>INDEX(Allocation_output!$H$5:$Z$59,MATCH(Aggregation_real!$H44,Allocation_output!$D$5:$D$59,0),MATCH(Aggregation_real!Z$3,Allocation_output!$H$4:$Z$4,0))*$F44</f>
        <v>0</v>
      </c>
      <c r="AA44" s="55">
        <f>INDEX(Allocation_output!$H$5:$Z$59,MATCH(Aggregation_real!$H44,Allocation_output!$D$5:$D$59,0),MATCH(Aggregation_real!AA$3,Allocation_output!$H$4:$Z$4,0))*$F44</f>
        <v>0</v>
      </c>
      <c r="AB44" s="56" t="e">
        <f t="shared" si="22"/>
        <v>#DIV/0!</v>
      </c>
      <c r="AC44" s="56" t="e">
        <f t="shared" si="23"/>
        <v>#DIV/0!</v>
      </c>
      <c r="AD44" s="56" t="e">
        <f t="shared" si="24"/>
        <v>#DIV/0!</v>
      </c>
      <c r="AE44" s="56" t="e">
        <f t="shared" si="25"/>
        <v>#DIV/0!</v>
      </c>
      <c r="AF44" s="56" t="e">
        <f t="shared" si="26"/>
        <v>#DIV/0!</v>
      </c>
      <c r="AG44" s="56" t="e">
        <f t="shared" si="27"/>
        <v>#DIV/0!</v>
      </c>
      <c r="AH44" s="56" t="e">
        <f t="shared" si="28"/>
        <v>#DIV/0!</v>
      </c>
      <c r="AI44" s="56" t="e">
        <f t="shared" si="29"/>
        <v>#DIV/0!</v>
      </c>
      <c r="AJ44" s="56" t="e">
        <f t="shared" si="30"/>
        <v>#DIV/0!</v>
      </c>
      <c r="AK44" s="56" t="e">
        <f t="shared" si="31"/>
        <v>#DIV/0!</v>
      </c>
      <c r="AL44" s="56" t="e">
        <f t="shared" si="32"/>
        <v>#DIV/0!</v>
      </c>
      <c r="AM44" s="56" t="e">
        <f t="shared" si="33"/>
        <v>#DIV/0!</v>
      </c>
      <c r="AN44" s="56" t="e">
        <f t="shared" si="34"/>
        <v>#DIV/0!</v>
      </c>
      <c r="AO44" s="56" t="e">
        <f t="shared" si="35"/>
        <v>#DIV/0!</v>
      </c>
      <c r="AP44" s="56" t="e">
        <f t="shared" si="36"/>
        <v>#DIV/0!</v>
      </c>
      <c r="AQ44" s="56" t="e">
        <f t="shared" si="37"/>
        <v>#DIV/0!</v>
      </c>
      <c r="AR44" s="56" t="e">
        <f t="shared" si="38"/>
        <v>#DIV/0!</v>
      </c>
      <c r="AS44" s="56" t="e">
        <f t="shared" si="39"/>
        <v>#DIV/0!</v>
      </c>
      <c r="AT44" s="56" t="e">
        <f t="shared" si="40"/>
        <v>#DIV/0!</v>
      </c>
      <c r="AU44" s="56" t="e">
        <f t="shared" si="42"/>
        <v>#DIV/0!</v>
      </c>
      <c r="AV44" s="56">
        <f t="shared" si="41"/>
        <v>0</v>
      </c>
      <c r="AW44" s="57"/>
    </row>
    <row r="45" spans="4:49" x14ac:dyDescent="0.4">
      <c r="D45" s="51">
        <v>2018</v>
      </c>
      <c r="E45" s="38" t="s">
        <v>54</v>
      </c>
      <c r="F45" s="38">
        <v>1</v>
      </c>
      <c r="G45" s="38" t="s">
        <v>125</v>
      </c>
      <c r="H45" s="38" t="str">
        <f t="shared" si="18"/>
        <v>2018WPLGroup1</v>
      </c>
      <c r="I45" s="42">
        <f>INDEX(Allocation_output!$H$5:$Z$59,MATCH(Aggregation_real!$H45,Allocation_output!$D$5:$D$59,0),MATCH(Aggregation_real!I$3,Allocation_output!$H$4:$Z$4,0))*$F45</f>
        <v>0</v>
      </c>
      <c r="J45" s="42">
        <f>INDEX(Allocation_output!$H$5:$Z$59,MATCH(Aggregation_real!$H45,Allocation_output!$D$5:$D$59,0),MATCH(Aggregation_real!J$3,Allocation_output!$H$4:$Z$4,0))*$F45</f>
        <v>0</v>
      </c>
      <c r="K45" s="42">
        <f>INDEX(Allocation_output!$H$5:$Z$59,MATCH(Aggregation_real!$H45,Allocation_output!$D$5:$D$59,0),MATCH(Aggregation_real!K$3,Allocation_output!$H$4:$Z$4,0))*$F45</f>
        <v>0</v>
      </c>
      <c r="L45" s="42">
        <f>INDEX(Allocation_output!$H$5:$Z$59,MATCH(Aggregation_real!$H45,Allocation_output!$D$5:$D$59,0),MATCH(Aggregation_real!L$3,Allocation_output!$H$4:$Z$4,0))*$F45</f>
        <v>0</v>
      </c>
      <c r="M45" s="42">
        <f>INDEX(Allocation_output!$H$5:$Z$59,MATCH(Aggregation_real!$H45,Allocation_output!$D$5:$D$59,0),MATCH(Aggregation_real!M$3,Allocation_output!$H$4:$Z$4,0))*$F45</f>
        <v>0</v>
      </c>
      <c r="N45" s="42">
        <f>INDEX(Allocation_output!$H$5:$Z$59,MATCH(Aggregation_real!$H45,Allocation_output!$D$5:$D$59,0),MATCH(Aggregation_real!N$3,Allocation_output!$H$4:$Z$4,0))*$F45</f>
        <v>0</v>
      </c>
      <c r="O45" s="42">
        <f>INDEX(Allocation_output!$H$5:$Z$59,MATCH(Aggregation_real!$H45,Allocation_output!$D$5:$D$59,0),MATCH(Aggregation_real!O$3,Allocation_output!$H$4:$Z$4,0))*$F45</f>
        <v>0</v>
      </c>
      <c r="P45" s="42">
        <f>INDEX(Allocation_output!$H$5:$Z$59,MATCH(Aggregation_real!$H45,Allocation_output!$D$5:$D$59,0),MATCH(Aggregation_real!P$3,Allocation_output!$H$4:$Z$4,0))*$F45</f>
        <v>0</v>
      </c>
      <c r="Q45" s="42">
        <f>INDEX(Allocation_output!$H$5:$Z$59,MATCH(Aggregation_real!$H45,Allocation_output!$D$5:$D$59,0),MATCH(Aggregation_real!Q$3,Allocation_output!$H$4:$Z$4,0))*$F45</f>
        <v>0</v>
      </c>
      <c r="R45" s="42">
        <f>INDEX(Allocation_output!$H$5:$Z$59,MATCH(Aggregation_real!$H45,Allocation_output!$D$5:$D$59,0),MATCH(Aggregation_real!R$3,Allocation_output!$H$4:$Z$4,0))*$F45</f>
        <v>0</v>
      </c>
      <c r="S45" s="42">
        <f>INDEX(Allocation_output!$H$5:$Z$59,MATCH(Aggregation_real!$H45,Allocation_output!$D$5:$D$59,0),MATCH(Aggregation_real!S$3,Allocation_output!$H$4:$Z$4,0))*$F45</f>
        <v>0</v>
      </c>
      <c r="T45" s="42">
        <f>INDEX(Allocation_output!$H$5:$Z$59,MATCH(Aggregation_real!$H45,Allocation_output!$D$5:$D$59,0),MATCH(Aggregation_real!T$3,Allocation_output!$H$4:$Z$4,0))*$F45</f>
        <v>0</v>
      </c>
      <c r="U45" s="42">
        <f>INDEX(Allocation_output!$H$5:$Z$59,MATCH(Aggregation_real!$H45,Allocation_output!$D$5:$D$59,0),MATCH(Aggregation_real!U$3,Allocation_output!$H$4:$Z$4,0))*$F45</f>
        <v>0</v>
      </c>
      <c r="V45" s="42">
        <f>INDEX(Allocation_output!$H$5:$Z$59,MATCH(Aggregation_real!$H45,Allocation_output!$D$5:$D$59,0),MATCH(Aggregation_real!V$3,Allocation_output!$H$4:$Z$4,0))*$F45</f>
        <v>0</v>
      </c>
      <c r="W45" s="42">
        <f>INDEX(Allocation_output!$H$5:$Z$59,MATCH(Aggregation_real!$H45,Allocation_output!$D$5:$D$59,0),MATCH(Aggregation_real!W$3,Allocation_output!$H$4:$Z$4,0))*$F45</f>
        <v>0</v>
      </c>
      <c r="X45" s="42">
        <f>INDEX(Allocation_output!$H$5:$Z$59,MATCH(Aggregation_real!$H45,Allocation_output!$D$5:$D$59,0),MATCH(Aggregation_real!X$3,Allocation_output!$H$4:$Z$4,0))*$F45</f>
        <v>0</v>
      </c>
      <c r="Y45" s="42">
        <f>INDEX(Allocation_output!$H$5:$Z$59,MATCH(Aggregation_real!$H45,Allocation_output!$D$5:$D$59,0),MATCH(Aggregation_real!Y$3,Allocation_output!$H$4:$Z$4,0))*$F45</f>
        <v>0</v>
      </c>
      <c r="Z45" s="42">
        <f>INDEX(Allocation_output!$H$5:$Z$59,MATCH(Aggregation_real!$H45,Allocation_output!$D$5:$D$59,0),MATCH(Aggregation_real!Z$3,Allocation_output!$H$4:$Z$4,0))*$F45</f>
        <v>0</v>
      </c>
      <c r="AA45" s="55">
        <f>INDEX(Allocation_output!$H$5:$Z$59,MATCH(Aggregation_real!$H45,Allocation_output!$D$5:$D$59,0),MATCH(Aggregation_real!AA$3,Allocation_output!$H$4:$Z$4,0))*$F45</f>
        <v>0</v>
      </c>
      <c r="AB45" s="56" t="e">
        <f t="shared" si="22"/>
        <v>#DIV/0!</v>
      </c>
      <c r="AC45" s="56" t="e">
        <f t="shared" si="23"/>
        <v>#DIV/0!</v>
      </c>
      <c r="AD45" s="56" t="e">
        <f t="shared" si="24"/>
        <v>#DIV/0!</v>
      </c>
      <c r="AE45" s="56" t="e">
        <f t="shared" si="25"/>
        <v>#DIV/0!</v>
      </c>
      <c r="AF45" s="56" t="e">
        <f t="shared" si="26"/>
        <v>#DIV/0!</v>
      </c>
      <c r="AG45" s="56" t="e">
        <f t="shared" si="27"/>
        <v>#DIV/0!</v>
      </c>
      <c r="AH45" s="56" t="e">
        <f t="shared" si="28"/>
        <v>#DIV/0!</v>
      </c>
      <c r="AI45" s="56" t="e">
        <f t="shared" si="29"/>
        <v>#DIV/0!</v>
      </c>
      <c r="AJ45" s="56" t="e">
        <f t="shared" si="30"/>
        <v>#DIV/0!</v>
      </c>
      <c r="AK45" s="56" t="e">
        <f t="shared" si="31"/>
        <v>#DIV/0!</v>
      </c>
      <c r="AL45" s="56" t="e">
        <f t="shared" si="32"/>
        <v>#DIV/0!</v>
      </c>
      <c r="AM45" s="56" t="e">
        <f t="shared" si="33"/>
        <v>#DIV/0!</v>
      </c>
      <c r="AN45" s="56" t="e">
        <f t="shared" si="34"/>
        <v>#DIV/0!</v>
      </c>
      <c r="AO45" s="56" t="e">
        <f t="shared" si="35"/>
        <v>#DIV/0!</v>
      </c>
      <c r="AP45" s="56" t="e">
        <f t="shared" si="36"/>
        <v>#DIV/0!</v>
      </c>
      <c r="AQ45" s="56" t="e">
        <f t="shared" si="37"/>
        <v>#DIV/0!</v>
      </c>
      <c r="AR45" s="56" t="e">
        <f t="shared" si="38"/>
        <v>#DIV/0!</v>
      </c>
      <c r="AS45" s="56" t="e">
        <f t="shared" si="39"/>
        <v>#DIV/0!</v>
      </c>
      <c r="AT45" s="56" t="e">
        <f t="shared" si="40"/>
        <v>#DIV/0!</v>
      </c>
      <c r="AU45" s="56" t="e">
        <f t="shared" si="42"/>
        <v>#DIV/0!</v>
      </c>
      <c r="AV45" s="56">
        <f t="shared" si="41"/>
        <v>0</v>
      </c>
      <c r="AW45" s="57"/>
    </row>
    <row r="46" spans="4:49" x14ac:dyDescent="0.4">
      <c r="D46" s="51">
        <v>2019</v>
      </c>
      <c r="E46" s="38" t="s">
        <v>54</v>
      </c>
      <c r="F46" s="38">
        <v>1</v>
      </c>
      <c r="G46" s="38" t="s">
        <v>125</v>
      </c>
      <c r="H46" s="38" t="str">
        <f t="shared" si="18"/>
        <v>2019WPLGroup1</v>
      </c>
      <c r="I46" s="42">
        <f>INDEX(Allocation_output!$H$5:$Z$59,MATCH(Aggregation_real!$H46,Allocation_output!$D$5:$D$59,0),MATCH(Aggregation_real!I$3,Allocation_output!$H$4:$Z$4,0))*$F46</f>
        <v>0</v>
      </c>
      <c r="J46" s="42">
        <f>INDEX(Allocation_output!$H$5:$Z$59,MATCH(Aggregation_real!$H46,Allocation_output!$D$5:$D$59,0),MATCH(Aggregation_real!J$3,Allocation_output!$H$4:$Z$4,0))*$F46</f>
        <v>0</v>
      </c>
      <c r="K46" s="42">
        <f>INDEX(Allocation_output!$H$5:$Z$59,MATCH(Aggregation_real!$H46,Allocation_output!$D$5:$D$59,0),MATCH(Aggregation_real!K$3,Allocation_output!$H$4:$Z$4,0))*$F46</f>
        <v>0</v>
      </c>
      <c r="L46" s="42">
        <f>INDEX(Allocation_output!$H$5:$Z$59,MATCH(Aggregation_real!$H46,Allocation_output!$D$5:$D$59,0),MATCH(Aggregation_real!L$3,Allocation_output!$H$4:$Z$4,0))*$F46</f>
        <v>0</v>
      </c>
      <c r="M46" s="42">
        <f>INDEX(Allocation_output!$H$5:$Z$59,MATCH(Aggregation_real!$H46,Allocation_output!$D$5:$D$59,0),MATCH(Aggregation_real!M$3,Allocation_output!$H$4:$Z$4,0))*$F46</f>
        <v>0</v>
      </c>
      <c r="N46" s="42">
        <f>INDEX(Allocation_output!$H$5:$Z$59,MATCH(Aggregation_real!$H46,Allocation_output!$D$5:$D$59,0),MATCH(Aggregation_real!N$3,Allocation_output!$H$4:$Z$4,0))*$F46</f>
        <v>0</v>
      </c>
      <c r="O46" s="42">
        <f>INDEX(Allocation_output!$H$5:$Z$59,MATCH(Aggregation_real!$H46,Allocation_output!$D$5:$D$59,0),MATCH(Aggregation_real!O$3,Allocation_output!$H$4:$Z$4,0))*$F46</f>
        <v>0</v>
      </c>
      <c r="P46" s="42">
        <f>INDEX(Allocation_output!$H$5:$Z$59,MATCH(Aggregation_real!$H46,Allocation_output!$D$5:$D$59,0),MATCH(Aggregation_real!P$3,Allocation_output!$H$4:$Z$4,0))*$F46</f>
        <v>0</v>
      </c>
      <c r="Q46" s="42">
        <f>INDEX(Allocation_output!$H$5:$Z$59,MATCH(Aggregation_real!$H46,Allocation_output!$D$5:$D$59,0),MATCH(Aggregation_real!Q$3,Allocation_output!$H$4:$Z$4,0))*$F46</f>
        <v>0</v>
      </c>
      <c r="R46" s="42">
        <f>INDEX(Allocation_output!$H$5:$Z$59,MATCH(Aggregation_real!$H46,Allocation_output!$D$5:$D$59,0),MATCH(Aggregation_real!R$3,Allocation_output!$H$4:$Z$4,0))*$F46</f>
        <v>0</v>
      </c>
      <c r="S46" s="42">
        <f>INDEX(Allocation_output!$H$5:$Z$59,MATCH(Aggregation_real!$H46,Allocation_output!$D$5:$D$59,0),MATCH(Aggregation_real!S$3,Allocation_output!$H$4:$Z$4,0))*$F46</f>
        <v>0</v>
      </c>
      <c r="T46" s="42">
        <f>INDEX(Allocation_output!$H$5:$Z$59,MATCH(Aggregation_real!$H46,Allocation_output!$D$5:$D$59,0),MATCH(Aggregation_real!T$3,Allocation_output!$H$4:$Z$4,0))*$F46</f>
        <v>0</v>
      </c>
      <c r="U46" s="42">
        <f>INDEX(Allocation_output!$H$5:$Z$59,MATCH(Aggregation_real!$H46,Allocation_output!$D$5:$D$59,0),MATCH(Aggregation_real!U$3,Allocation_output!$H$4:$Z$4,0))*$F46</f>
        <v>0</v>
      </c>
      <c r="V46" s="42">
        <f>INDEX(Allocation_output!$H$5:$Z$59,MATCH(Aggregation_real!$H46,Allocation_output!$D$5:$D$59,0),MATCH(Aggregation_real!V$3,Allocation_output!$H$4:$Z$4,0))*$F46</f>
        <v>0</v>
      </c>
      <c r="W46" s="42">
        <f>INDEX(Allocation_output!$H$5:$Z$59,MATCH(Aggregation_real!$H46,Allocation_output!$D$5:$D$59,0),MATCH(Aggregation_real!W$3,Allocation_output!$H$4:$Z$4,0))*$F46</f>
        <v>0</v>
      </c>
      <c r="X46" s="42">
        <f>INDEX(Allocation_output!$H$5:$Z$59,MATCH(Aggregation_real!$H46,Allocation_output!$D$5:$D$59,0),MATCH(Aggregation_real!X$3,Allocation_output!$H$4:$Z$4,0))*$F46</f>
        <v>0</v>
      </c>
      <c r="Y46" s="42">
        <f>INDEX(Allocation_output!$H$5:$Z$59,MATCH(Aggregation_real!$H46,Allocation_output!$D$5:$D$59,0),MATCH(Aggregation_real!Y$3,Allocation_output!$H$4:$Z$4,0))*$F46</f>
        <v>0</v>
      </c>
      <c r="Z46" s="42">
        <f>INDEX(Allocation_output!$H$5:$Z$59,MATCH(Aggregation_real!$H46,Allocation_output!$D$5:$D$59,0),MATCH(Aggregation_real!Z$3,Allocation_output!$H$4:$Z$4,0))*$F46</f>
        <v>0</v>
      </c>
      <c r="AA46" s="55">
        <f>INDEX(Allocation_output!$H$5:$Z$59,MATCH(Aggregation_real!$H46,Allocation_output!$D$5:$D$59,0),MATCH(Aggregation_real!AA$3,Allocation_output!$H$4:$Z$4,0))*$F46</f>
        <v>0</v>
      </c>
      <c r="AB46" s="56" t="e">
        <f t="shared" si="22"/>
        <v>#DIV/0!</v>
      </c>
      <c r="AC46" s="56" t="e">
        <f t="shared" si="23"/>
        <v>#DIV/0!</v>
      </c>
      <c r="AD46" s="56" t="e">
        <f t="shared" si="24"/>
        <v>#DIV/0!</v>
      </c>
      <c r="AE46" s="56" t="e">
        <f t="shared" si="25"/>
        <v>#DIV/0!</v>
      </c>
      <c r="AF46" s="56" t="e">
        <f t="shared" si="26"/>
        <v>#DIV/0!</v>
      </c>
      <c r="AG46" s="56" t="e">
        <f t="shared" si="27"/>
        <v>#DIV/0!</v>
      </c>
      <c r="AH46" s="56" t="e">
        <f t="shared" si="28"/>
        <v>#DIV/0!</v>
      </c>
      <c r="AI46" s="56" t="e">
        <f t="shared" si="29"/>
        <v>#DIV/0!</v>
      </c>
      <c r="AJ46" s="56" t="e">
        <f t="shared" si="30"/>
        <v>#DIV/0!</v>
      </c>
      <c r="AK46" s="56" t="e">
        <f t="shared" si="31"/>
        <v>#DIV/0!</v>
      </c>
      <c r="AL46" s="56" t="e">
        <f t="shared" si="32"/>
        <v>#DIV/0!</v>
      </c>
      <c r="AM46" s="56" t="e">
        <f t="shared" si="33"/>
        <v>#DIV/0!</v>
      </c>
      <c r="AN46" s="56" t="e">
        <f t="shared" si="34"/>
        <v>#DIV/0!</v>
      </c>
      <c r="AO46" s="56" t="e">
        <f t="shared" si="35"/>
        <v>#DIV/0!</v>
      </c>
      <c r="AP46" s="56" t="e">
        <f t="shared" si="36"/>
        <v>#DIV/0!</v>
      </c>
      <c r="AQ46" s="56" t="e">
        <f t="shared" si="37"/>
        <v>#DIV/0!</v>
      </c>
      <c r="AR46" s="56" t="e">
        <f t="shared" si="38"/>
        <v>#DIV/0!</v>
      </c>
      <c r="AS46" s="56" t="e">
        <f t="shared" si="39"/>
        <v>#DIV/0!</v>
      </c>
      <c r="AT46" s="56" t="e">
        <f t="shared" si="40"/>
        <v>#DIV/0!</v>
      </c>
      <c r="AU46" s="56" t="e">
        <f t="shared" si="42"/>
        <v>#DIV/0!</v>
      </c>
      <c r="AV46" s="56">
        <f t="shared" si="41"/>
        <v>0</v>
      </c>
      <c r="AW46" s="57"/>
    </row>
    <row r="47" spans="4:49" x14ac:dyDescent="0.4">
      <c r="D47" s="51">
        <v>2020</v>
      </c>
      <c r="E47" s="38" t="s">
        <v>54</v>
      </c>
      <c r="F47" s="38">
        <v>1</v>
      </c>
      <c r="G47" s="38" t="s">
        <v>125</v>
      </c>
      <c r="H47" s="38" t="str">
        <f t="shared" si="18"/>
        <v>2020WPLGroup1</v>
      </c>
      <c r="I47" s="42">
        <f>INDEX(Allocation_output!$H$5:$Z$59,MATCH(Aggregation_real!$H47,Allocation_output!$D$5:$D$59,0),MATCH(Aggregation_real!I$3,Allocation_output!$H$4:$Z$4,0))*$F47</f>
        <v>0</v>
      </c>
      <c r="J47" s="42">
        <f>INDEX(Allocation_output!$H$5:$Z$59,MATCH(Aggregation_real!$H47,Allocation_output!$D$5:$D$59,0),MATCH(Aggregation_real!J$3,Allocation_output!$H$4:$Z$4,0))*$F47</f>
        <v>0</v>
      </c>
      <c r="K47" s="42">
        <f>INDEX(Allocation_output!$H$5:$Z$59,MATCH(Aggregation_real!$H47,Allocation_output!$D$5:$D$59,0),MATCH(Aggregation_real!K$3,Allocation_output!$H$4:$Z$4,0))*$F47</f>
        <v>0</v>
      </c>
      <c r="L47" s="42">
        <f>INDEX(Allocation_output!$H$5:$Z$59,MATCH(Aggregation_real!$H47,Allocation_output!$D$5:$D$59,0),MATCH(Aggregation_real!L$3,Allocation_output!$H$4:$Z$4,0))*$F47</f>
        <v>0</v>
      </c>
      <c r="M47" s="42">
        <f>INDEX(Allocation_output!$H$5:$Z$59,MATCH(Aggregation_real!$H47,Allocation_output!$D$5:$D$59,0),MATCH(Aggregation_real!M$3,Allocation_output!$H$4:$Z$4,0))*$F47</f>
        <v>0</v>
      </c>
      <c r="N47" s="42">
        <f>INDEX(Allocation_output!$H$5:$Z$59,MATCH(Aggregation_real!$H47,Allocation_output!$D$5:$D$59,0),MATCH(Aggregation_real!N$3,Allocation_output!$H$4:$Z$4,0))*$F47</f>
        <v>0</v>
      </c>
      <c r="O47" s="42">
        <f>INDEX(Allocation_output!$H$5:$Z$59,MATCH(Aggregation_real!$H47,Allocation_output!$D$5:$D$59,0),MATCH(Aggregation_real!O$3,Allocation_output!$H$4:$Z$4,0))*$F47</f>
        <v>0</v>
      </c>
      <c r="P47" s="42">
        <f>INDEX(Allocation_output!$H$5:$Z$59,MATCH(Aggregation_real!$H47,Allocation_output!$D$5:$D$59,0),MATCH(Aggregation_real!P$3,Allocation_output!$H$4:$Z$4,0))*$F47</f>
        <v>0</v>
      </c>
      <c r="Q47" s="42">
        <f>INDEX(Allocation_output!$H$5:$Z$59,MATCH(Aggregation_real!$H47,Allocation_output!$D$5:$D$59,0),MATCH(Aggregation_real!Q$3,Allocation_output!$H$4:$Z$4,0))*$F47</f>
        <v>0</v>
      </c>
      <c r="R47" s="42">
        <f>INDEX(Allocation_output!$H$5:$Z$59,MATCH(Aggregation_real!$H47,Allocation_output!$D$5:$D$59,0),MATCH(Aggregation_real!R$3,Allocation_output!$H$4:$Z$4,0))*$F47</f>
        <v>0</v>
      </c>
      <c r="S47" s="42">
        <f>INDEX(Allocation_output!$H$5:$Z$59,MATCH(Aggregation_real!$H47,Allocation_output!$D$5:$D$59,0),MATCH(Aggregation_real!S$3,Allocation_output!$H$4:$Z$4,0))*$F47</f>
        <v>0</v>
      </c>
      <c r="T47" s="42">
        <f>INDEX(Allocation_output!$H$5:$Z$59,MATCH(Aggregation_real!$H47,Allocation_output!$D$5:$D$59,0),MATCH(Aggregation_real!T$3,Allocation_output!$H$4:$Z$4,0))*$F47</f>
        <v>0</v>
      </c>
      <c r="U47" s="42">
        <f>INDEX(Allocation_output!$H$5:$Z$59,MATCH(Aggregation_real!$H47,Allocation_output!$D$5:$D$59,0),MATCH(Aggregation_real!U$3,Allocation_output!$H$4:$Z$4,0))*$F47</f>
        <v>0</v>
      </c>
      <c r="V47" s="42">
        <f>INDEX(Allocation_output!$H$5:$Z$59,MATCH(Aggregation_real!$H47,Allocation_output!$D$5:$D$59,0),MATCH(Aggregation_real!V$3,Allocation_output!$H$4:$Z$4,0))*$F47</f>
        <v>0</v>
      </c>
      <c r="W47" s="42">
        <f>INDEX(Allocation_output!$H$5:$Z$59,MATCH(Aggregation_real!$H47,Allocation_output!$D$5:$D$59,0),MATCH(Aggregation_real!W$3,Allocation_output!$H$4:$Z$4,0))*$F47</f>
        <v>0</v>
      </c>
      <c r="X47" s="42">
        <f>INDEX(Allocation_output!$H$5:$Z$59,MATCH(Aggregation_real!$H47,Allocation_output!$D$5:$D$59,0),MATCH(Aggregation_real!X$3,Allocation_output!$H$4:$Z$4,0))*$F47</f>
        <v>0</v>
      </c>
      <c r="Y47" s="42">
        <f>INDEX(Allocation_output!$H$5:$Z$59,MATCH(Aggregation_real!$H47,Allocation_output!$D$5:$D$59,0),MATCH(Aggregation_real!Y$3,Allocation_output!$H$4:$Z$4,0))*$F47</f>
        <v>0</v>
      </c>
      <c r="Z47" s="42">
        <f>INDEX(Allocation_output!$H$5:$Z$59,MATCH(Aggregation_real!$H47,Allocation_output!$D$5:$D$59,0),MATCH(Aggregation_real!Z$3,Allocation_output!$H$4:$Z$4,0))*$F47</f>
        <v>0</v>
      </c>
      <c r="AA47" s="55">
        <f>INDEX(Allocation_output!$H$5:$Z$59,MATCH(Aggregation_real!$H47,Allocation_output!$D$5:$D$59,0),MATCH(Aggregation_real!AA$3,Allocation_output!$H$4:$Z$4,0))*$F47</f>
        <v>0</v>
      </c>
      <c r="AB47" s="56" t="e">
        <f t="shared" si="22"/>
        <v>#DIV/0!</v>
      </c>
      <c r="AC47" s="56" t="e">
        <f t="shared" si="23"/>
        <v>#DIV/0!</v>
      </c>
      <c r="AD47" s="56" t="e">
        <f t="shared" si="24"/>
        <v>#DIV/0!</v>
      </c>
      <c r="AE47" s="56" t="e">
        <f t="shared" si="25"/>
        <v>#DIV/0!</v>
      </c>
      <c r="AF47" s="56" t="e">
        <f t="shared" si="26"/>
        <v>#DIV/0!</v>
      </c>
      <c r="AG47" s="56" t="e">
        <f t="shared" si="27"/>
        <v>#DIV/0!</v>
      </c>
      <c r="AH47" s="56" t="e">
        <f t="shared" si="28"/>
        <v>#DIV/0!</v>
      </c>
      <c r="AI47" s="56" t="e">
        <f t="shared" si="29"/>
        <v>#DIV/0!</v>
      </c>
      <c r="AJ47" s="56" t="e">
        <f t="shared" si="30"/>
        <v>#DIV/0!</v>
      </c>
      <c r="AK47" s="56" t="e">
        <f t="shared" si="31"/>
        <v>#DIV/0!</v>
      </c>
      <c r="AL47" s="56" t="e">
        <f t="shared" si="32"/>
        <v>#DIV/0!</v>
      </c>
      <c r="AM47" s="56" t="e">
        <f t="shared" si="33"/>
        <v>#DIV/0!</v>
      </c>
      <c r="AN47" s="56" t="e">
        <f t="shared" si="34"/>
        <v>#DIV/0!</v>
      </c>
      <c r="AO47" s="56" t="e">
        <f t="shared" si="35"/>
        <v>#DIV/0!</v>
      </c>
      <c r="AP47" s="56" t="e">
        <f t="shared" si="36"/>
        <v>#DIV/0!</v>
      </c>
      <c r="AQ47" s="56" t="e">
        <f t="shared" si="37"/>
        <v>#DIV/0!</v>
      </c>
      <c r="AR47" s="56" t="e">
        <f t="shared" si="38"/>
        <v>#DIV/0!</v>
      </c>
      <c r="AS47" s="56" t="e">
        <f t="shared" si="39"/>
        <v>#DIV/0!</v>
      </c>
      <c r="AT47" s="56" t="e">
        <f t="shared" si="40"/>
        <v>#DIV/0!</v>
      </c>
      <c r="AU47" s="56" t="e">
        <f t="shared" si="42"/>
        <v>#DIV/0!</v>
      </c>
      <c r="AV47" s="56">
        <f t="shared" si="41"/>
        <v>0</v>
      </c>
      <c r="AW47" s="57"/>
    </row>
    <row r="48" spans="4:49" x14ac:dyDescent="0.4">
      <c r="D48" s="51">
        <v>2021</v>
      </c>
      <c r="E48" s="38" t="s">
        <v>54</v>
      </c>
      <c r="F48" s="38">
        <v>1</v>
      </c>
      <c r="G48" s="38" t="s">
        <v>125</v>
      </c>
      <c r="H48" s="38" t="str">
        <f t="shared" si="18"/>
        <v>2021WPLGroup1</v>
      </c>
      <c r="I48" s="42">
        <f>INDEX(Allocation_output!$H$5:$Z$59,MATCH(Aggregation_real!$H48,Allocation_output!$D$5:$D$59,0),MATCH(Aggregation_real!I$3,Allocation_output!$H$4:$Z$4,0))*$F48</f>
        <v>0</v>
      </c>
      <c r="J48" s="42">
        <f>INDEX(Allocation_output!$H$5:$Z$59,MATCH(Aggregation_real!$H48,Allocation_output!$D$5:$D$59,0),MATCH(Aggregation_real!J$3,Allocation_output!$H$4:$Z$4,0))*$F48</f>
        <v>0</v>
      </c>
      <c r="K48" s="42">
        <f>INDEX(Allocation_output!$H$5:$Z$59,MATCH(Aggregation_real!$H48,Allocation_output!$D$5:$D$59,0),MATCH(Aggregation_real!K$3,Allocation_output!$H$4:$Z$4,0))*$F48</f>
        <v>0</v>
      </c>
      <c r="L48" s="42">
        <f>INDEX(Allocation_output!$H$5:$Z$59,MATCH(Aggregation_real!$H48,Allocation_output!$D$5:$D$59,0),MATCH(Aggregation_real!L$3,Allocation_output!$H$4:$Z$4,0))*$F48</f>
        <v>0</v>
      </c>
      <c r="M48" s="42">
        <f>INDEX(Allocation_output!$H$5:$Z$59,MATCH(Aggregation_real!$H48,Allocation_output!$D$5:$D$59,0),MATCH(Aggregation_real!M$3,Allocation_output!$H$4:$Z$4,0))*$F48</f>
        <v>0</v>
      </c>
      <c r="N48" s="42">
        <f>INDEX(Allocation_output!$H$5:$Z$59,MATCH(Aggregation_real!$H48,Allocation_output!$D$5:$D$59,0),MATCH(Aggregation_real!N$3,Allocation_output!$H$4:$Z$4,0))*$F48</f>
        <v>0</v>
      </c>
      <c r="O48" s="42">
        <f>INDEX(Allocation_output!$H$5:$Z$59,MATCH(Aggregation_real!$H48,Allocation_output!$D$5:$D$59,0),MATCH(Aggregation_real!O$3,Allocation_output!$H$4:$Z$4,0))*$F48</f>
        <v>0</v>
      </c>
      <c r="P48" s="42">
        <f>INDEX(Allocation_output!$H$5:$Z$59,MATCH(Aggregation_real!$H48,Allocation_output!$D$5:$D$59,0),MATCH(Aggregation_real!P$3,Allocation_output!$H$4:$Z$4,0))*$F48</f>
        <v>0</v>
      </c>
      <c r="Q48" s="42">
        <f>INDEX(Allocation_output!$H$5:$Z$59,MATCH(Aggregation_real!$H48,Allocation_output!$D$5:$D$59,0),MATCH(Aggregation_real!Q$3,Allocation_output!$H$4:$Z$4,0))*$F48</f>
        <v>0</v>
      </c>
      <c r="R48" s="42">
        <f>INDEX(Allocation_output!$H$5:$Z$59,MATCH(Aggregation_real!$H48,Allocation_output!$D$5:$D$59,0),MATCH(Aggregation_real!R$3,Allocation_output!$H$4:$Z$4,0))*$F48</f>
        <v>0</v>
      </c>
      <c r="S48" s="42">
        <f>INDEX(Allocation_output!$H$5:$Z$59,MATCH(Aggregation_real!$H48,Allocation_output!$D$5:$D$59,0),MATCH(Aggregation_real!S$3,Allocation_output!$H$4:$Z$4,0))*$F48</f>
        <v>0</v>
      </c>
      <c r="T48" s="42">
        <f>INDEX(Allocation_output!$H$5:$Z$59,MATCH(Aggregation_real!$H48,Allocation_output!$D$5:$D$59,0),MATCH(Aggregation_real!T$3,Allocation_output!$H$4:$Z$4,0))*$F48</f>
        <v>0</v>
      </c>
      <c r="U48" s="42">
        <f>INDEX(Allocation_output!$H$5:$Z$59,MATCH(Aggregation_real!$H48,Allocation_output!$D$5:$D$59,0),MATCH(Aggregation_real!U$3,Allocation_output!$H$4:$Z$4,0))*$F48</f>
        <v>0</v>
      </c>
      <c r="V48" s="42">
        <f>INDEX(Allocation_output!$H$5:$Z$59,MATCH(Aggregation_real!$H48,Allocation_output!$D$5:$D$59,0),MATCH(Aggregation_real!V$3,Allocation_output!$H$4:$Z$4,0))*$F48</f>
        <v>0</v>
      </c>
      <c r="W48" s="42">
        <f>INDEX(Allocation_output!$H$5:$Z$59,MATCH(Aggregation_real!$H48,Allocation_output!$D$5:$D$59,0),MATCH(Aggregation_real!W$3,Allocation_output!$H$4:$Z$4,0))*$F48</f>
        <v>0</v>
      </c>
      <c r="X48" s="42">
        <f>INDEX(Allocation_output!$H$5:$Z$59,MATCH(Aggregation_real!$H48,Allocation_output!$D$5:$D$59,0),MATCH(Aggregation_real!X$3,Allocation_output!$H$4:$Z$4,0))*$F48</f>
        <v>0</v>
      </c>
      <c r="Y48" s="42">
        <f>INDEX(Allocation_output!$H$5:$Z$59,MATCH(Aggregation_real!$H48,Allocation_output!$D$5:$D$59,0),MATCH(Aggregation_real!Y$3,Allocation_output!$H$4:$Z$4,0))*$F48</f>
        <v>0</v>
      </c>
      <c r="Z48" s="42">
        <f>INDEX(Allocation_output!$H$5:$Z$59,MATCH(Aggregation_real!$H48,Allocation_output!$D$5:$D$59,0),MATCH(Aggregation_real!Z$3,Allocation_output!$H$4:$Z$4,0))*$F48</f>
        <v>0</v>
      </c>
      <c r="AA48" s="55">
        <f>INDEX(Allocation_output!$H$5:$Z$59,MATCH(Aggregation_real!$H48,Allocation_output!$D$5:$D$59,0),MATCH(Aggregation_real!AA$3,Allocation_output!$H$4:$Z$4,0))*$F48</f>
        <v>0</v>
      </c>
      <c r="AB48" s="56" t="e">
        <f t="shared" si="22"/>
        <v>#DIV/0!</v>
      </c>
      <c r="AC48" s="56" t="e">
        <f t="shared" si="23"/>
        <v>#DIV/0!</v>
      </c>
      <c r="AD48" s="56" t="e">
        <f t="shared" si="24"/>
        <v>#DIV/0!</v>
      </c>
      <c r="AE48" s="56" t="e">
        <f t="shared" si="25"/>
        <v>#DIV/0!</v>
      </c>
      <c r="AF48" s="56" t="e">
        <f t="shared" si="26"/>
        <v>#DIV/0!</v>
      </c>
      <c r="AG48" s="56" t="e">
        <f t="shared" si="27"/>
        <v>#DIV/0!</v>
      </c>
      <c r="AH48" s="56" t="e">
        <f t="shared" si="28"/>
        <v>#DIV/0!</v>
      </c>
      <c r="AI48" s="56" t="e">
        <f t="shared" si="29"/>
        <v>#DIV/0!</v>
      </c>
      <c r="AJ48" s="56" t="e">
        <f t="shared" si="30"/>
        <v>#DIV/0!</v>
      </c>
      <c r="AK48" s="56" t="e">
        <f t="shared" si="31"/>
        <v>#DIV/0!</v>
      </c>
      <c r="AL48" s="56" t="e">
        <f t="shared" si="32"/>
        <v>#DIV/0!</v>
      </c>
      <c r="AM48" s="56" t="e">
        <f t="shared" si="33"/>
        <v>#DIV/0!</v>
      </c>
      <c r="AN48" s="56" t="e">
        <f t="shared" si="34"/>
        <v>#DIV/0!</v>
      </c>
      <c r="AO48" s="56" t="e">
        <f t="shared" si="35"/>
        <v>#DIV/0!</v>
      </c>
      <c r="AP48" s="56" t="e">
        <f t="shared" si="36"/>
        <v>#DIV/0!</v>
      </c>
      <c r="AQ48" s="56" t="e">
        <f t="shared" si="37"/>
        <v>#DIV/0!</v>
      </c>
      <c r="AR48" s="56" t="e">
        <f t="shared" si="38"/>
        <v>#DIV/0!</v>
      </c>
      <c r="AS48" s="56" t="e">
        <f t="shared" si="39"/>
        <v>#DIV/0!</v>
      </c>
      <c r="AT48" s="56" t="e">
        <f t="shared" si="40"/>
        <v>#DIV/0!</v>
      </c>
      <c r="AU48" s="56" t="e">
        <f t="shared" si="42"/>
        <v>#DIV/0!</v>
      </c>
      <c r="AV48" s="56">
        <f t="shared" si="41"/>
        <v>0</v>
      </c>
      <c r="AW48" s="57"/>
    </row>
    <row r="49" spans="1:49" x14ac:dyDescent="0.4">
      <c r="D49" s="51">
        <v>2022</v>
      </c>
      <c r="E49" s="38" t="s">
        <v>54</v>
      </c>
      <c r="F49" s="38">
        <v>1</v>
      </c>
      <c r="G49" s="38" t="s">
        <v>125</v>
      </c>
      <c r="H49" s="38" t="str">
        <f t="shared" si="18"/>
        <v>2022WPLGroup1</v>
      </c>
      <c r="I49" s="42">
        <f>INDEX(Allocation_output!$H$5:$Z$59,MATCH(Aggregation_real!$H49,Allocation_output!$D$5:$D$59,0),MATCH(Aggregation_real!I$3,Allocation_output!$H$4:$Z$4,0))*$F49</f>
        <v>0</v>
      </c>
      <c r="J49" s="42">
        <f>INDEX(Allocation_output!$H$5:$Z$59,MATCH(Aggregation_real!$H49,Allocation_output!$D$5:$D$59,0),MATCH(Aggregation_real!J$3,Allocation_output!$H$4:$Z$4,0))*$F49</f>
        <v>0</v>
      </c>
      <c r="K49" s="42">
        <f>INDEX(Allocation_output!$H$5:$Z$59,MATCH(Aggregation_real!$H49,Allocation_output!$D$5:$D$59,0),MATCH(Aggregation_real!K$3,Allocation_output!$H$4:$Z$4,0))*$F49</f>
        <v>0</v>
      </c>
      <c r="L49" s="42">
        <f>INDEX(Allocation_output!$H$5:$Z$59,MATCH(Aggregation_real!$H49,Allocation_output!$D$5:$D$59,0),MATCH(Aggregation_real!L$3,Allocation_output!$H$4:$Z$4,0))*$F49</f>
        <v>0</v>
      </c>
      <c r="M49" s="42">
        <f>INDEX(Allocation_output!$H$5:$Z$59,MATCH(Aggregation_real!$H49,Allocation_output!$D$5:$D$59,0),MATCH(Aggregation_real!M$3,Allocation_output!$H$4:$Z$4,0))*$F49</f>
        <v>0</v>
      </c>
      <c r="N49" s="42">
        <f>INDEX(Allocation_output!$H$5:$Z$59,MATCH(Aggregation_real!$H49,Allocation_output!$D$5:$D$59,0),MATCH(Aggregation_real!N$3,Allocation_output!$H$4:$Z$4,0))*$F49</f>
        <v>0</v>
      </c>
      <c r="O49" s="42">
        <f>INDEX(Allocation_output!$H$5:$Z$59,MATCH(Aggregation_real!$H49,Allocation_output!$D$5:$D$59,0),MATCH(Aggregation_real!O$3,Allocation_output!$H$4:$Z$4,0))*$F49</f>
        <v>0</v>
      </c>
      <c r="P49" s="42">
        <f>INDEX(Allocation_output!$H$5:$Z$59,MATCH(Aggregation_real!$H49,Allocation_output!$D$5:$D$59,0),MATCH(Aggregation_real!P$3,Allocation_output!$H$4:$Z$4,0))*$F49</f>
        <v>0</v>
      </c>
      <c r="Q49" s="42">
        <f>INDEX(Allocation_output!$H$5:$Z$59,MATCH(Aggregation_real!$H49,Allocation_output!$D$5:$D$59,0),MATCH(Aggregation_real!Q$3,Allocation_output!$H$4:$Z$4,0))*$F49</f>
        <v>0</v>
      </c>
      <c r="R49" s="42">
        <f>INDEX(Allocation_output!$H$5:$Z$59,MATCH(Aggregation_real!$H49,Allocation_output!$D$5:$D$59,0),MATCH(Aggregation_real!R$3,Allocation_output!$H$4:$Z$4,0))*$F49</f>
        <v>0</v>
      </c>
      <c r="S49" s="42">
        <f>INDEX(Allocation_output!$H$5:$Z$59,MATCH(Aggregation_real!$H49,Allocation_output!$D$5:$D$59,0),MATCH(Aggregation_real!S$3,Allocation_output!$H$4:$Z$4,0))*$F49</f>
        <v>0</v>
      </c>
      <c r="T49" s="42">
        <f>INDEX(Allocation_output!$H$5:$Z$59,MATCH(Aggregation_real!$H49,Allocation_output!$D$5:$D$59,0),MATCH(Aggregation_real!T$3,Allocation_output!$H$4:$Z$4,0))*$F49</f>
        <v>0</v>
      </c>
      <c r="U49" s="42">
        <f>INDEX(Allocation_output!$H$5:$Z$59,MATCH(Aggregation_real!$H49,Allocation_output!$D$5:$D$59,0),MATCH(Aggregation_real!U$3,Allocation_output!$H$4:$Z$4,0))*$F49</f>
        <v>0</v>
      </c>
      <c r="V49" s="42">
        <f>INDEX(Allocation_output!$H$5:$Z$59,MATCH(Aggregation_real!$H49,Allocation_output!$D$5:$D$59,0),MATCH(Aggregation_real!V$3,Allocation_output!$H$4:$Z$4,0))*$F49</f>
        <v>0</v>
      </c>
      <c r="W49" s="42">
        <f>INDEX(Allocation_output!$H$5:$Z$59,MATCH(Aggregation_real!$H49,Allocation_output!$D$5:$D$59,0),MATCH(Aggregation_real!W$3,Allocation_output!$H$4:$Z$4,0))*$F49</f>
        <v>0</v>
      </c>
      <c r="X49" s="42">
        <f>INDEX(Allocation_output!$H$5:$Z$59,MATCH(Aggregation_real!$H49,Allocation_output!$D$5:$D$59,0),MATCH(Aggregation_real!X$3,Allocation_output!$H$4:$Z$4,0))*$F49</f>
        <v>0</v>
      </c>
      <c r="Y49" s="42">
        <f>INDEX(Allocation_output!$H$5:$Z$59,MATCH(Aggregation_real!$H49,Allocation_output!$D$5:$D$59,0),MATCH(Aggregation_real!Y$3,Allocation_output!$H$4:$Z$4,0))*$F49</f>
        <v>0</v>
      </c>
      <c r="Z49" s="42">
        <f>INDEX(Allocation_output!$H$5:$Z$59,MATCH(Aggregation_real!$H49,Allocation_output!$D$5:$D$59,0),MATCH(Aggregation_real!Z$3,Allocation_output!$H$4:$Z$4,0))*$F49</f>
        <v>0</v>
      </c>
      <c r="AA49" s="55">
        <f>INDEX(Allocation_output!$H$5:$Z$59,MATCH(Aggregation_real!$H49,Allocation_output!$D$5:$D$59,0),MATCH(Aggregation_real!AA$3,Allocation_output!$H$4:$Z$4,0))*$F49</f>
        <v>0</v>
      </c>
      <c r="AB49" s="56" t="e">
        <f t="shared" si="22"/>
        <v>#DIV/0!</v>
      </c>
      <c r="AC49" s="56" t="e">
        <f t="shared" si="23"/>
        <v>#DIV/0!</v>
      </c>
      <c r="AD49" s="56" t="e">
        <f t="shared" si="24"/>
        <v>#DIV/0!</v>
      </c>
      <c r="AE49" s="56" t="e">
        <f t="shared" si="25"/>
        <v>#DIV/0!</v>
      </c>
      <c r="AF49" s="56" t="e">
        <f t="shared" si="26"/>
        <v>#DIV/0!</v>
      </c>
      <c r="AG49" s="56" t="e">
        <f t="shared" si="27"/>
        <v>#DIV/0!</v>
      </c>
      <c r="AH49" s="56" t="e">
        <f t="shared" si="28"/>
        <v>#DIV/0!</v>
      </c>
      <c r="AI49" s="56" t="e">
        <f t="shared" si="29"/>
        <v>#DIV/0!</v>
      </c>
      <c r="AJ49" s="56" t="e">
        <f t="shared" si="30"/>
        <v>#DIV/0!</v>
      </c>
      <c r="AK49" s="56" t="e">
        <f t="shared" si="31"/>
        <v>#DIV/0!</v>
      </c>
      <c r="AL49" s="56" t="e">
        <f t="shared" si="32"/>
        <v>#DIV/0!</v>
      </c>
      <c r="AM49" s="56" t="e">
        <f t="shared" si="33"/>
        <v>#DIV/0!</v>
      </c>
      <c r="AN49" s="56" t="e">
        <f t="shared" si="34"/>
        <v>#DIV/0!</v>
      </c>
      <c r="AO49" s="56" t="e">
        <f t="shared" si="35"/>
        <v>#DIV/0!</v>
      </c>
      <c r="AP49" s="56" t="e">
        <f t="shared" si="36"/>
        <v>#DIV/0!</v>
      </c>
      <c r="AQ49" s="56" t="e">
        <f t="shared" si="37"/>
        <v>#DIV/0!</v>
      </c>
      <c r="AR49" s="56" t="e">
        <f t="shared" si="38"/>
        <v>#DIV/0!</v>
      </c>
      <c r="AS49" s="56" t="e">
        <f t="shared" si="39"/>
        <v>#DIV/0!</v>
      </c>
      <c r="AT49" s="56" t="e">
        <f t="shared" si="40"/>
        <v>#DIV/0!</v>
      </c>
      <c r="AU49" s="56" t="e">
        <f t="shared" si="42"/>
        <v>#DIV/0!</v>
      </c>
      <c r="AV49" s="56">
        <f t="shared" si="41"/>
        <v>0</v>
      </c>
      <c r="AW49" s="57"/>
    </row>
    <row r="50" spans="1:49" x14ac:dyDescent="0.4">
      <c r="D50" s="51">
        <v>2023</v>
      </c>
      <c r="E50" s="38" t="s">
        <v>54</v>
      </c>
      <c r="F50" s="38">
        <v>1</v>
      </c>
      <c r="G50" s="38" t="s">
        <v>125</v>
      </c>
      <c r="H50" s="38" t="str">
        <f t="shared" si="18"/>
        <v>2023WPLGroup1</v>
      </c>
      <c r="I50" s="42">
        <f>INDEX(Allocation_output!$H$5:$Z$59,MATCH(Aggregation_real!$H50,Allocation_output!$D$5:$D$59,0),MATCH(Aggregation_real!I$3,Allocation_output!$H$4:$Z$4,0))*$F50</f>
        <v>0</v>
      </c>
      <c r="J50" s="42">
        <f>INDEX(Allocation_output!$H$5:$Z$59,MATCH(Aggregation_real!$H50,Allocation_output!$D$5:$D$59,0),MATCH(Aggregation_real!J$3,Allocation_output!$H$4:$Z$4,0))*$F50</f>
        <v>0</v>
      </c>
      <c r="K50" s="42">
        <f>INDEX(Allocation_output!$H$5:$Z$59,MATCH(Aggregation_real!$H50,Allocation_output!$D$5:$D$59,0),MATCH(Aggregation_real!K$3,Allocation_output!$H$4:$Z$4,0))*$F50</f>
        <v>0</v>
      </c>
      <c r="L50" s="42">
        <f>INDEX(Allocation_output!$H$5:$Z$59,MATCH(Aggregation_real!$H50,Allocation_output!$D$5:$D$59,0),MATCH(Aggregation_real!L$3,Allocation_output!$H$4:$Z$4,0))*$F50</f>
        <v>0</v>
      </c>
      <c r="M50" s="42">
        <f>INDEX(Allocation_output!$H$5:$Z$59,MATCH(Aggregation_real!$H50,Allocation_output!$D$5:$D$59,0),MATCH(Aggregation_real!M$3,Allocation_output!$H$4:$Z$4,0))*$F50</f>
        <v>0</v>
      </c>
      <c r="N50" s="42">
        <f>INDEX(Allocation_output!$H$5:$Z$59,MATCH(Aggregation_real!$H50,Allocation_output!$D$5:$D$59,0),MATCH(Aggregation_real!N$3,Allocation_output!$H$4:$Z$4,0))*$F50</f>
        <v>0</v>
      </c>
      <c r="O50" s="42">
        <f>INDEX(Allocation_output!$H$5:$Z$59,MATCH(Aggregation_real!$H50,Allocation_output!$D$5:$D$59,0),MATCH(Aggregation_real!O$3,Allocation_output!$H$4:$Z$4,0))*$F50</f>
        <v>0</v>
      </c>
      <c r="P50" s="42">
        <f>INDEX(Allocation_output!$H$5:$Z$59,MATCH(Aggregation_real!$H50,Allocation_output!$D$5:$D$59,0),MATCH(Aggregation_real!P$3,Allocation_output!$H$4:$Z$4,0))*$F50</f>
        <v>0</v>
      </c>
      <c r="Q50" s="42">
        <f>INDEX(Allocation_output!$H$5:$Z$59,MATCH(Aggregation_real!$H50,Allocation_output!$D$5:$D$59,0),MATCH(Aggregation_real!Q$3,Allocation_output!$H$4:$Z$4,0))*$F50</f>
        <v>0</v>
      </c>
      <c r="R50" s="42">
        <f>INDEX(Allocation_output!$H$5:$Z$59,MATCH(Aggregation_real!$H50,Allocation_output!$D$5:$D$59,0),MATCH(Aggregation_real!R$3,Allocation_output!$H$4:$Z$4,0))*$F50</f>
        <v>0</v>
      </c>
      <c r="S50" s="42">
        <f>INDEX(Allocation_output!$H$5:$Z$59,MATCH(Aggregation_real!$H50,Allocation_output!$D$5:$D$59,0),MATCH(Aggregation_real!S$3,Allocation_output!$H$4:$Z$4,0))*$F50</f>
        <v>0</v>
      </c>
      <c r="T50" s="42">
        <f>INDEX(Allocation_output!$H$5:$Z$59,MATCH(Aggregation_real!$H50,Allocation_output!$D$5:$D$59,0),MATCH(Aggregation_real!T$3,Allocation_output!$H$4:$Z$4,0))*$F50</f>
        <v>0</v>
      </c>
      <c r="U50" s="42">
        <f>INDEX(Allocation_output!$H$5:$Z$59,MATCH(Aggregation_real!$H50,Allocation_output!$D$5:$D$59,0),MATCH(Aggregation_real!U$3,Allocation_output!$H$4:$Z$4,0))*$F50</f>
        <v>0</v>
      </c>
      <c r="V50" s="42">
        <f>INDEX(Allocation_output!$H$5:$Z$59,MATCH(Aggregation_real!$H50,Allocation_output!$D$5:$D$59,0),MATCH(Aggregation_real!V$3,Allocation_output!$H$4:$Z$4,0))*$F50</f>
        <v>0</v>
      </c>
      <c r="W50" s="42">
        <f>INDEX(Allocation_output!$H$5:$Z$59,MATCH(Aggregation_real!$H50,Allocation_output!$D$5:$D$59,0),MATCH(Aggregation_real!W$3,Allocation_output!$H$4:$Z$4,0))*$F50</f>
        <v>0</v>
      </c>
      <c r="X50" s="42">
        <f>INDEX(Allocation_output!$H$5:$Z$59,MATCH(Aggregation_real!$H50,Allocation_output!$D$5:$D$59,0),MATCH(Aggregation_real!X$3,Allocation_output!$H$4:$Z$4,0))*$F50</f>
        <v>0</v>
      </c>
      <c r="Y50" s="42">
        <f>INDEX(Allocation_output!$H$5:$Z$59,MATCH(Aggregation_real!$H50,Allocation_output!$D$5:$D$59,0),MATCH(Aggregation_real!Y$3,Allocation_output!$H$4:$Z$4,0))*$F50</f>
        <v>0</v>
      </c>
      <c r="Z50" s="42">
        <f>INDEX(Allocation_output!$H$5:$Z$59,MATCH(Aggregation_real!$H50,Allocation_output!$D$5:$D$59,0),MATCH(Aggregation_real!Z$3,Allocation_output!$H$4:$Z$4,0))*$F50</f>
        <v>0</v>
      </c>
      <c r="AA50" s="55">
        <f>INDEX(Allocation_output!$H$5:$Z$59,MATCH(Aggregation_real!$H50,Allocation_output!$D$5:$D$59,0),MATCH(Aggregation_real!AA$3,Allocation_output!$H$4:$Z$4,0))*$F50</f>
        <v>0</v>
      </c>
      <c r="AB50" s="56" t="e">
        <f t="shared" si="22"/>
        <v>#DIV/0!</v>
      </c>
      <c r="AC50" s="56" t="e">
        <f t="shared" si="23"/>
        <v>#DIV/0!</v>
      </c>
      <c r="AD50" s="56" t="e">
        <f t="shared" si="24"/>
        <v>#DIV/0!</v>
      </c>
      <c r="AE50" s="56" t="e">
        <f t="shared" si="25"/>
        <v>#DIV/0!</v>
      </c>
      <c r="AF50" s="56" t="e">
        <f t="shared" si="26"/>
        <v>#DIV/0!</v>
      </c>
      <c r="AG50" s="56" t="e">
        <f t="shared" si="27"/>
        <v>#DIV/0!</v>
      </c>
      <c r="AH50" s="56" t="e">
        <f t="shared" si="28"/>
        <v>#DIV/0!</v>
      </c>
      <c r="AI50" s="56" t="e">
        <f t="shared" si="29"/>
        <v>#DIV/0!</v>
      </c>
      <c r="AJ50" s="56" t="e">
        <f t="shared" si="30"/>
        <v>#DIV/0!</v>
      </c>
      <c r="AK50" s="56" t="e">
        <f t="shared" si="31"/>
        <v>#DIV/0!</v>
      </c>
      <c r="AL50" s="56" t="e">
        <f t="shared" si="32"/>
        <v>#DIV/0!</v>
      </c>
      <c r="AM50" s="56" t="e">
        <f t="shared" si="33"/>
        <v>#DIV/0!</v>
      </c>
      <c r="AN50" s="56" t="e">
        <f t="shared" si="34"/>
        <v>#DIV/0!</v>
      </c>
      <c r="AO50" s="56" t="e">
        <f t="shared" si="35"/>
        <v>#DIV/0!</v>
      </c>
      <c r="AP50" s="56" t="e">
        <f t="shared" si="36"/>
        <v>#DIV/0!</v>
      </c>
      <c r="AQ50" s="56" t="e">
        <f t="shared" si="37"/>
        <v>#DIV/0!</v>
      </c>
      <c r="AR50" s="56" t="e">
        <f t="shared" si="38"/>
        <v>#DIV/0!</v>
      </c>
      <c r="AS50" s="56" t="e">
        <f t="shared" si="39"/>
        <v>#DIV/0!</v>
      </c>
      <c r="AT50" s="56" t="e">
        <f t="shared" si="40"/>
        <v>#DIV/0!</v>
      </c>
      <c r="AU50" s="56" t="e">
        <f t="shared" si="42"/>
        <v>#DIV/0!</v>
      </c>
      <c r="AV50" s="56">
        <f t="shared" si="41"/>
        <v>0</v>
      </c>
      <c r="AW50" s="57"/>
    </row>
    <row r="51" spans="1:49" x14ac:dyDescent="0.4">
      <c r="D51" s="51">
        <v>2027</v>
      </c>
      <c r="E51" s="38" t="s">
        <v>54</v>
      </c>
      <c r="F51" s="38">
        <v>1</v>
      </c>
      <c r="G51" s="38" t="s">
        <v>125</v>
      </c>
      <c r="H51" s="38" t="str">
        <f t="shared" si="18"/>
        <v>2027WPLGroup1</v>
      </c>
      <c r="I51" s="42">
        <f>INDEX(Allocation_output!$H$5:$Z$59,MATCH(Aggregation_real!$H51,Allocation_output!$D$5:$D$59,0),MATCH(Aggregation_real!I$3,Allocation_output!$H$4:$Z$4,0))*$F51</f>
        <v>0</v>
      </c>
      <c r="J51" s="42">
        <f>INDEX(Allocation_output!$H$5:$Z$59,MATCH(Aggregation_real!$H51,Allocation_output!$D$5:$D$59,0),MATCH(Aggregation_real!J$3,Allocation_output!$H$4:$Z$4,0))*$F51</f>
        <v>0</v>
      </c>
      <c r="K51" s="42">
        <f>INDEX(Allocation_output!$H$5:$Z$59,MATCH(Aggregation_real!$H51,Allocation_output!$D$5:$D$59,0),MATCH(Aggregation_real!K$3,Allocation_output!$H$4:$Z$4,0))*$F51</f>
        <v>0</v>
      </c>
      <c r="L51" s="42">
        <f>INDEX(Allocation_output!$H$5:$Z$59,MATCH(Aggregation_real!$H51,Allocation_output!$D$5:$D$59,0),MATCH(Aggregation_real!L$3,Allocation_output!$H$4:$Z$4,0))*$F51</f>
        <v>0</v>
      </c>
      <c r="M51" s="42">
        <f>INDEX(Allocation_output!$H$5:$Z$59,MATCH(Aggregation_real!$H51,Allocation_output!$D$5:$D$59,0),MATCH(Aggregation_real!M$3,Allocation_output!$H$4:$Z$4,0))*$F51</f>
        <v>0</v>
      </c>
      <c r="N51" s="42">
        <f>INDEX(Allocation_output!$H$5:$Z$59,MATCH(Aggregation_real!$H51,Allocation_output!$D$5:$D$59,0),MATCH(Aggregation_real!N$3,Allocation_output!$H$4:$Z$4,0))*$F51</f>
        <v>0</v>
      </c>
      <c r="O51" s="42">
        <f>INDEX(Allocation_output!$H$5:$Z$59,MATCH(Aggregation_real!$H51,Allocation_output!$D$5:$D$59,0),MATCH(Aggregation_real!O$3,Allocation_output!$H$4:$Z$4,0))*$F51</f>
        <v>0</v>
      </c>
      <c r="P51" s="42">
        <f>INDEX(Allocation_output!$H$5:$Z$59,MATCH(Aggregation_real!$H51,Allocation_output!$D$5:$D$59,0),MATCH(Aggregation_real!P$3,Allocation_output!$H$4:$Z$4,0))*$F51</f>
        <v>0</v>
      </c>
      <c r="Q51" s="42">
        <f>INDEX(Allocation_output!$H$5:$Z$59,MATCH(Aggregation_real!$H51,Allocation_output!$D$5:$D$59,0),MATCH(Aggregation_real!Q$3,Allocation_output!$H$4:$Z$4,0))*$F51</f>
        <v>0</v>
      </c>
      <c r="R51" s="42">
        <f>INDEX(Allocation_output!$H$5:$Z$59,MATCH(Aggregation_real!$H51,Allocation_output!$D$5:$D$59,0),MATCH(Aggregation_real!R$3,Allocation_output!$H$4:$Z$4,0))*$F51</f>
        <v>0</v>
      </c>
      <c r="S51" s="42">
        <f>INDEX(Allocation_output!$H$5:$Z$59,MATCH(Aggregation_real!$H51,Allocation_output!$D$5:$D$59,0),MATCH(Aggregation_real!S$3,Allocation_output!$H$4:$Z$4,0))*$F51</f>
        <v>0</v>
      </c>
      <c r="T51" s="42">
        <f>INDEX(Allocation_output!$H$5:$Z$59,MATCH(Aggregation_real!$H51,Allocation_output!$D$5:$D$59,0),MATCH(Aggregation_real!T$3,Allocation_output!$H$4:$Z$4,0))*$F51</f>
        <v>0</v>
      </c>
      <c r="U51" s="42">
        <f>INDEX(Allocation_output!$H$5:$Z$59,MATCH(Aggregation_real!$H51,Allocation_output!$D$5:$D$59,0),MATCH(Aggregation_real!U$3,Allocation_output!$H$4:$Z$4,0))*$F51</f>
        <v>0</v>
      </c>
      <c r="V51" s="42">
        <f>INDEX(Allocation_output!$H$5:$Z$59,MATCH(Aggregation_real!$H51,Allocation_output!$D$5:$D$59,0),MATCH(Aggregation_real!V$3,Allocation_output!$H$4:$Z$4,0))*$F51</f>
        <v>0</v>
      </c>
      <c r="W51" s="42">
        <f>INDEX(Allocation_output!$H$5:$Z$59,MATCH(Aggregation_real!$H51,Allocation_output!$D$5:$D$59,0),MATCH(Aggregation_real!W$3,Allocation_output!$H$4:$Z$4,0))*$F51</f>
        <v>0</v>
      </c>
      <c r="X51" s="42">
        <f>INDEX(Allocation_output!$H$5:$Z$59,MATCH(Aggregation_real!$H51,Allocation_output!$D$5:$D$59,0),MATCH(Aggregation_real!X$3,Allocation_output!$H$4:$Z$4,0))*$F51</f>
        <v>0</v>
      </c>
      <c r="Y51" s="42">
        <f>INDEX(Allocation_output!$H$5:$Z$59,MATCH(Aggregation_real!$H51,Allocation_output!$D$5:$D$59,0),MATCH(Aggregation_real!Y$3,Allocation_output!$H$4:$Z$4,0))*$F51</f>
        <v>0</v>
      </c>
      <c r="Z51" s="42">
        <f>INDEX(Allocation_output!$H$5:$Z$59,MATCH(Aggregation_real!$H51,Allocation_output!$D$5:$D$59,0),MATCH(Aggregation_real!Z$3,Allocation_output!$H$4:$Z$4,0))*$F51</f>
        <v>0</v>
      </c>
      <c r="AA51" s="55">
        <f>INDEX(Allocation_output!$H$5:$Z$59,MATCH(Aggregation_real!$H51,Allocation_output!$D$5:$D$59,0),MATCH(Aggregation_real!AA$3,Allocation_output!$H$4:$Z$4,0))*$F51</f>
        <v>0</v>
      </c>
      <c r="AB51" s="56" t="e">
        <f t="shared" si="22"/>
        <v>#DIV/0!</v>
      </c>
      <c r="AC51" s="56" t="e">
        <f t="shared" si="23"/>
        <v>#DIV/0!</v>
      </c>
      <c r="AD51" s="56" t="e">
        <f t="shared" si="24"/>
        <v>#DIV/0!</v>
      </c>
      <c r="AE51" s="56" t="e">
        <f t="shared" si="25"/>
        <v>#DIV/0!</v>
      </c>
      <c r="AF51" s="56" t="e">
        <f t="shared" si="26"/>
        <v>#DIV/0!</v>
      </c>
      <c r="AG51" s="56" t="e">
        <f t="shared" si="27"/>
        <v>#DIV/0!</v>
      </c>
      <c r="AH51" s="56" t="e">
        <f t="shared" si="28"/>
        <v>#DIV/0!</v>
      </c>
      <c r="AI51" s="56" t="e">
        <f t="shared" si="29"/>
        <v>#DIV/0!</v>
      </c>
      <c r="AJ51" s="56" t="e">
        <f t="shared" si="30"/>
        <v>#DIV/0!</v>
      </c>
      <c r="AK51" s="56" t="e">
        <f t="shared" si="31"/>
        <v>#DIV/0!</v>
      </c>
      <c r="AL51" s="56" t="e">
        <f t="shared" si="32"/>
        <v>#DIV/0!</v>
      </c>
      <c r="AM51" s="56" t="e">
        <f t="shared" si="33"/>
        <v>#DIV/0!</v>
      </c>
      <c r="AN51" s="56" t="e">
        <f t="shared" si="34"/>
        <v>#DIV/0!</v>
      </c>
      <c r="AO51" s="56" t="e">
        <f t="shared" si="35"/>
        <v>#DIV/0!</v>
      </c>
      <c r="AP51" s="56" t="e">
        <f t="shared" si="36"/>
        <v>#DIV/0!</v>
      </c>
      <c r="AQ51" s="56" t="e">
        <f t="shared" si="37"/>
        <v>#DIV/0!</v>
      </c>
      <c r="AR51" s="56" t="e">
        <f t="shared" si="38"/>
        <v>#DIV/0!</v>
      </c>
      <c r="AS51" s="56" t="e">
        <f t="shared" si="39"/>
        <v>#DIV/0!</v>
      </c>
      <c r="AT51" s="56" t="e">
        <f t="shared" si="40"/>
        <v>#DIV/0!</v>
      </c>
      <c r="AU51" s="56" t="e">
        <f t="shared" si="42"/>
        <v>#DIV/0!</v>
      </c>
      <c r="AV51" s="56">
        <f t="shared" si="41"/>
        <v>0</v>
      </c>
      <c r="AW51" s="57"/>
    </row>
    <row r="52" spans="1:49" x14ac:dyDescent="0.4">
      <c r="D52" s="51">
        <v>2018</v>
      </c>
      <c r="E52" s="38" t="s">
        <v>60</v>
      </c>
      <c r="F52" s="38">
        <v>1</v>
      </c>
      <c r="G52" s="38" t="s">
        <v>125</v>
      </c>
      <c r="H52" s="38" t="str">
        <f t="shared" si="18"/>
        <v>2018WAVGroup1</v>
      </c>
      <c r="I52" s="42">
        <f>INDEX(Allocation_output!$H$5:$Z$59,MATCH(Aggregation_real!$H52,Allocation_output!$D$5:$D$59,0),MATCH(Aggregation_real!I$3,Allocation_output!$H$4:$Z$4,0))*$F52</f>
        <v>0</v>
      </c>
      <c r="J52" s="42">
        <f>INDEX(Allocation_output!$H$5:$Z$59,MATCH(Aggregation_real!$H52,Allocation_output!$D$5:$D$59,0),MATCH(Aggregation_real!J$3,Allocation_output!$H$4:$Z$4,0))*$F52</f>
        <v>0</v>
      </c>
      <c r="K52" s="42">
        <f>INDEX(Allocation_output!$H$5:$Z$59,MATCH(Aggregation_real!$H52,Allocation_output!$D$5:$D$59,0),MATCH(Aggregation_real!K$3,Allocation_output!$H$4:$Z$4,0))*$F52</f>
        <v>0</v>
      </c>
      <c r="L52" s="42">
        <f>INDEX(Allocation_output!$H$5:$Z$59,MATCH(Aggregation_real!$H52,Allocation_output!$D$5:$D$59,0),MATCH(Aggregation_real!L$3,Allocation_output!$H$4:$Z$4,0))*$F52</f>
        <v>0</v>
      </c>
      <c r="M52" s="42">
        <f>INDEX(Allocation_output!$H$5:$Z$59,MATCH(Aggregation_real!$H52,Allocation_output!$D$5:$D$59,0),MATCH(Aggregation_real!M$3,Allocation_output!$H$4:$Z$4,0))*$F52</f>
        <v>0</v>
      </c>
      <c r="N52" s="42">
        <f>INDEX(Allocation_output!$H$5:$Z$59,MATCH(Aggregation_real!$H52,Allocation_output!$D$5:$D$59,0),MATCH(Aggregation_real!N$3,Allocation_output!$H$4:$Z$4,0))*$F52</f>
        <v>0</v>
      </c>
      <c r="O52" s="42">
        <f>INDEX(Allocation_output!$H$5:$Z$59,MATCH(Aggregation_real!$H52,Allocation_output!$D$5:$D$59,0),MATCH(Aggregation_real!O$3,Allocation_output!$H$4:$Z$4,0))*$F52</f>
        <v>0</v>
      </c>
      <c r="P52" s="42">
        <f>INDEX(Allocation_output!$H$5:$Z$59,MATCH(Aggregation_real!$H52,Allocation_output!$D$5:$D$59,0),MATCH(Aggregation_real!P$3,Allocation_output!$H$4:$Z$4,0))*$F52</f>
        <v>0</v>
      </c>
      <c r="Q52" s="42">
        <f>INDEX(Allocation_output!$H$5:$Z$59,MATCH(Aggregation_real!$H52,Allocation_output!$D$5:$D$59,0),MATCH(Aggregation_real!Q$3,Allocation_output!$H$4:$Z$4,0))*$F52</f>
        <v>0</v>
      </c>
      <c r="R52" s="42">
        <f>INDEX(Allocation_output!$H$5:$Z$59,MATCH(Aggregation_real!$H52,Allocation_output!$D$5:$D$59,0),MATCH(Aggregation_real!R$3,Allocation_output!$H$4:$Z$4,0))*$F52</f>
        <v>0</v>
      </c>
      <c r="S52" s="42">
        <f>INDEX(Allocation_output!$H$5:$Z$59,MATCH(Aggregation_real!$H52,Allocation_output!$D$5:$D$59,0),MATCH(Aggregation_real!S$3,Allocation_output!$H$4:$Z$4,0))*$F52</f>
        <v>0</v>
      </c>
      <c r="T52" s="42">
        <f>INDEX(Allocation_output!$H$5:$Z$59,MATCH(Aggregation_real!$H52,Allocation_output!$D$5:$D$59,0),MATCH(Aggregation_real!T$3,Allocation_output!$H$4:$Z$4,0))*$F52</f>
        <v>0</v>
      </c>
      <c r="U52" s="42">
        <f>INDEX(Allocation_output!$H$5:$Z$59,MATCH(Aggregation_real!$H52,Allocation_output!$D$5:$D$59,0),MATCH(Aggregation_real!U$3,Allocation_output!$H$4:$Z$4,0))*$F52</f>
        <v>0</v>
      </c>
      <c r="V52" s="42">
        <f>INDEX(Allocation_output!$H$5:$Z$59,MATCH(Aggregation_real!$H52,Allocation_output!$D$5:$D$59,0),MATCH(Aggregation_real!V$3,Allocation_output!$H$4:$Z$4,0))*$F52</f>
        <v>0</v>
      </c>
      <c r="W52" s="42">
        <f>INDEX(Allocation_output!$H$5:$Z$59,MATCH(Aggregation_real!$H52,Allocation_output!$D$5:$D$59,0),MATCH(Aggregation_real!W$3,Allocation_output!$H$4:$Z$4,0))*$F52</f>
        <v>0</v>
      </c>
      <c r="X52" s="42">
        <f>INDEX(Allocation_output!$H$5:$Z$59,MATCH(Aggregation_real!$H52,Allocation_output!$D$5:$D$59,0),MATCH(Aggregation_real!X$3,Allocation_output!$H$4:$Z$4,0))*$F52</f>
        <v>0</v>
      </c>
      <c r="Y52" s="42">
        <f>INDEX(Allocation_output!$H$5:$Z$59,MATCH(Aggregation_real!$H52,Allocation_output!$D$5:$D$59,0),MATCH(Aggregation_real!Y$3,Allocation_output!$H$4:$Z$4,0))*$F52</f>
        <v>0</v>
      </c>
      <c r="Z52" s="42">
        <f>INDEX(Allocation_output!$H$5:$Z$59,MATCH(Aggregation_real!$H52,Allocation_output!$D$5:$D$59,0),MATCH(Aggregation_real!Z$3,Allocation_output!$H$4:$Z$4,0))*$F52</f>
        <v>0</v>
      </c>
      <c r="AA52" s="55">
        <f>INDEX(Allocation_output!$H$5:$Z$59,MATCH(Aggregation_real!$H52,Allocation_output!$D$5:$D$59,0),MATCH(Aggregation_real!AA$3,Allocation_output!$H$4:$Z$4,0))*$F52</f>
        <v>0</v>
      </c>
      <c r="AB52" s="56" t="e">
        <f t="shared" si="22"/>
        <v>#DIV/0!</v>
      </c>
      <c r="AC52" s="56" t="e">
        <f t="shared" si="23"/>
        <v>#DIV/0!</v>
      </c>
      <c r="AD52" s="56" t="e">
        <f t="shared" si="24"/>
        <v>#DIV/0!</v>
      </c>
      <c r="AE52" s="56" t="e">
        <f t="shared" si="25"/>
        <v>#DIV/0!</v>
      </c>
      <c r="AF52" s="56" t="e">
        <f t="shared" si="26"/>
        <v>#DIV/0!</v>
      </c>
      <c r="AG52" s="56" t="e">
        <f t="shared" si="27"/>
        <v>#DIV/0!</v>
      </c>
      <c r="AH52" s="56" t="e">
        <f t="shared" si="28"/>
        <v>#DIV/0!</v>
      </c>
      <c r="AI52" s="56" t="e">
        <f t="shared" si="29"/>
        <v>#DIV/0!</v>
      </c>
      <c r="AJ52" s="56" t="e">
        <f t="shared" si="30"/>
        <v>#DIV/0!</v>
      </c>
      <c r="AK52" s="56" t="e">
        <f t="shared" si="31"/>
        <v>#DIV/0!</v>
      </c>
      <c r="AL52" s="56" t="e">
        <f t="shared" si="32"/>
        <v>#DIV/0!</v>
      </c>
      <c r="AM52" s="56" t="e">
        <f t="shared" si="33"/>
        <v>#DIV/0!</v>
      </c>
      <c r="AN52" s="56" t="e">
        <f t="shared" si="34"/>
        <v>#DIV/0!</v>
      </c>
      <c r="AO52" s="56" t="e">
        <f t="shared" si="35"/>
        <v>#DIV/0!</v>
      </c>
      <c r="AP52" s="56" t="e">
        <f t="shared" si="36"/>
        <v>#DIV/0!</v>
      </c>
      <c r="AQ52" s="56" t="e">
        <f t="shared" si="37"/>
        <v>#DIV/0!</v>
      </c>
      <c r="AR52" s="56" t="e">
        <f t="shared" si="38"/>
        <v>#DIV/0!</v>
      </c>
      <c r="AS52" s="56" t="e">
        <f t="shared" si="39"/>
        <v>#DIV/0!</v>
      </c>
      <c r="AT52" s="56" t="e">
        <f t="shared" si="40"/>
        <v>#DIV/0!</v>
      </c>
      <c r="AU52" s="56" t="e">
        <f t="shared" si="42"/>
        <v>#DIV/0!</v>
      </c>
      <c r="AV52" s="56">
        <f t="shared" si="41"/>
        <v>0</v>
      </c>
      <c r="AW52" s="57"/>
    </row>
    <row r="53" spans="1:49" x14ac:dyDescent="0.4">
      <c r="D53" s="51">
        <v>2019</v>
      </c>
      <c r="E53" s="38" t="s">
        <v>60</v>
      </c>
      <c r="F53" s="38">
        <v>1</v>
      </c>
      <c r="G53" s="38" t="s">
        <v>125</v>
      </c>
      <c r="H53" s="38" t="str">
        <f t="shared" si="18"/>
        <v>2019WAVGroup1</v>
      </c>
      <c r="I53" s="42">
        <f>INDEX(Allocation_output!$H$5:$Z$59,MATCH(Aggregation_real!$H53,Allocation_output!$D$5:$D$59,0),MATCH(Aggregation_real!I$3,Allocation_output!$H$4:$Z$4,0))*$F53</f>
        <v>0</v>
      </c>
      <c r="J53" s="42">
        <f>INDEX(Allocation_output!$H$5:$Z$59,MATCH(Aggregation_real!$H53,Allocation_output!$D$5:$D$59,0),MATCH(Aggregation_real!J$3,Allocation_output!$H$4:$Z$4,0))*$F53</f>
        <v>0</v>
      </c>
      <c r="K53" s="42">
        <f>INDEX(Allocation_output!$H$5:$Z$59,MATCH(Aggregation_real!$H53,Allocation_output!$D$5:$D$59,0),MATCH(Aggregation_real!K$3,Allocation_output!$H$4:$Z$4,0))*$F53</f>
        <v>0</v>
      </c>
      <c r="L53" s="42">
        <f>INDEX(Allocation_output!$H$5:$Z$59,MATCH(Aggregation_real!$H53,Allocation_output!$D$5:$D$59,0),MATCH(Aggregation_real!L$3,Allocation_output!$H$4:$Z$4,0))*$F53</f>
        <v>0</v>
      </c>
      <c r="M53" s="42">
        <f>INDEX(Allocation_output!$H$5:$Z$59,MATCH(Aggregation_real!$H53,Allocation_output!$D$5:$D$59,0),MATCH(Aggregation_real!M$3,Allocation_output!$H$4:$Z$4,0))*$F53</f>
        <v>0</v>
      </c>
      <c r="N53" s="42">
        <f>INDEX(Allocation_output!$H$5:$Z$59,MATCH(Aggregation_real!$H53,Allocation_output!$D$5:$D$59,0),MATCH(Aggregation_real!N$3,Allocation_output!$H$4:$Z$4,0))*$F53</f>
        <v>0</v>
      </c>
      <c r="O53" s="42">
        <f>INDEX(Allocation_output!$H$5:$Z$59,MATCH(Aggregation_real!$H53,Allocation_output!$D$5:$D$59,0),MATCH(Aggregation_real!O$3,Allocation_output!$H$4:$Z$4,0))*$F53</f>
        <v>0</v>
      </c>
      <c r="P53" s="42">
        <f>INDEX(Allocation_output!$H$5:$Z$59,MATCH(Aggregation_real!$H53,Allocation_output!$D$5:$D$59,0),MATCH(Aggregation_real!P$3,Allocation_output!$H$4:$Z$4,0))*$F53</f>
        <v>0</v>
      </c>
      <c r="Q53" s="42">
        <f>INDEX(Allocation_output!$H$5:$Z$59,MATCH(Aggregation_real!$H53,Allocation_output!$D$5:$D$59,0),MATCH(Aggregation_real!Q$3,Allocation_output!$H$4:$Z$4,0))*$F53</f>
        <v>0</v>
      </c>
      <c r="R53" s="42">
        <f>INDEX(Allocation_output!$H$5:$Z$59,MATCH(Aggregation_real!$H53,Allocation_output!$D$5:$D$59,0),MATCH(Aggregation_real!R$3,Allocation_output!$H$4:$Z$4,0))*$F53</f>
        <v>0</v>
      </c>
      <c r="S53" s="42">
        <f>INDEX(Allocation_output!$H$5:$Z$59,MATCH(Aggregation_real!$H53,Allocation_output!$D$5:$D$59,0),MATCH(Aggregation_real!S$3,Allocation_output!$H$4:$Z$4,0))*$F53</f>
        <v>0</v>
      </c>
      <c r="T53" s="42">
        <f>INDEX(Allocation_output!$H$5:$Z$59,MATCH(Aggregation_real!$H53,Allocation_output!$D$5:$D$59,0),MATCH(Aggregation_real!T$3,Allocation_output!$H$4:$Z$4,0))*$F53</f>
        <v>0</v>
      </c>
      <c r="U53" s="42">
        <f>INDEX(Allocation_output!$H$5:$Z$59,MATCH(Aggregation_real!$H53,Allocation_output!$D$5:$D$59,0),MATCH(Aggregation_real!U$3,Allocation_output!$H$4:$Z$4,0))*$F53</f>
        <v>0</v>
      </c>
      <c r="V53" s="42">
        <f>INDEX(Allocation_output!$H$5:$Z$59,MATCH(Aggregation_real!$H53,Allocation_output!$D$5:$D$59,0),MATCH(Aggregation_real!V$3,Allocation_output!$H$4:$Z$4,0))*$F53</f>
        <v>0</v>
      </c>
      <c r="W53" s="42">
        <f>INDEX(Allocation_output!$H$5:$Z$59,MATCH(Aggregation_real!$H53,Allocation_output!$D$5:$D$59,0),MATCH(Aggregation_real!W$3,Allocation_output!$H$4:$Z$4,0))*$F53</f>
        <v>0</v>
      </c>
      <c r="X53" s="42">
        <f>INDEX(Allocation_output!$H$5:$Z$59,MATCH(Aggregation_real!$H53,Allocation_output!$D$5:$D$59,0),MATCH(Aggregation_real!X$3,Allocation_output!$H$4:$Z$4,0))*$F53</f>
        <v>0</v>
      </c>
      <c r="Y53" s="42">
        <f>INDEX(Allocation_output!$H$5:$Z$59,MATCH(Aggregation_real!$H53,Allocation_output!$D$5:$D$59,0),MATCH(Aggregation_real!Y$3,Allocation_output!$H$4:$Z$4,0))*$F53</f>
        <v>0</v>
      </c>
      <c r="Z53" s="42">
        <f>INDEX(Allocation_output!$H$5:$Z$59,MATCH(Aggregation_real!$H53,Allocation_output!$D$5:$D$59,0),MATCH(Aggregation_real!Z$3,Allocation_output!$H$4:$Z$4,0))*$F53</f>
        <v>0</v>
      </c>
      <c r="AA53" s="55">
        <f>INDEX(Allocation_output!$H$5:$Z$59,MATCH(Aggregation_real!$H53,Allocation_output!$D$5:$D$59,0),MATCH(Aggregation_real!AA$3,Allocation_output!$H$4:$Z$4,0))*$F53</f>
        <v>0</v>
      </c>
      <c r="AB53" s="56" t="e">
        <f t="shared" si="22"/>
        <v>#DIV/0!</v>
      </c>
      <c r="AC53" s="56" t="e">
        <f t="shared" si="23"/>
        <v>#DIV/0!</v>
      </c>
      <c r="AD53" s="56" t="e">
        <f t="shared" si="24"/>
        <v>#DIV/0!</v>
      </c>
      <c r="AE53" s="56" t="e">
        <f t="shared" si="25"/>
        <v>#DIV/0!</v>
      </c>
      <c r="AF53" s="56" t="e">
        <f t="shared" si="26"/>
        <v>#DIV/0!</v>
      </c>
      <c r="AG53" s="56" t="e">
        <f t="shared" si="27"/>
        <v>#DIV/0!</v>
      </c>
      <c r="AH53" s="56" t="e">
        <f t="shared" si="28"/>
        <v>#DIV/0!</v>
      </c>
      <c r="AI53" s="56" t="e">
        <f t="shared" si="29"/>
        <v>#DIV/0!</v>
      </c>
      <c r="AJ53" s="56" t="e">
        <f t="shared" si="30"/>
        <v>#DIV/0!</v>
      </c>
      <c r="AK53" s="56" t="e">
        <f t="shared" si="31"/>
        <v>#DIV/0!</v>
      </c>
      <c r="AL53" s="56" t="e">
        <f t="shared" si="32"/>
        <v>#DIV/0!</v>
      </c>
      <c r="AM53" s="56" t="e">
        <f t="shared" si="33"/>
        <v>#DIV/0!</v>
      </c>
      <c r="AN53" s="56" t="e">
        <f t="shared" si="34"/>
        <v>#DIV/0!</v>
      </c>
      <c r="AO53" s="56" t="e">
        <f t="shared" si="35"/>
        <v>#DIV/0!</v>
      </c>
      <c r="AP53" s="56" t="e">
        <f t="shared" si="36"/>
        <v>#DIV/0!</v>
      </c>
      <c r="AQ53" s="56" t="e">
        <f t="shared" si="37"/>
        <v>#DIV/0!</v>
      </c>
      <c r="AR53" s="56" t="e">
        <f t="shared" si="38"/>
        <v>#DIV/0!</v>
      </c>
      <c r="AS53" s="56" t="e">
        <f t="shared" si="39"/>
        <v>#DIV/0!</v>
      </c>
      <c r="AT53" s="56" t="e">
        <f t="shared" si="40"/>
        <v>#DIV/0!</v>
      </c>
      <c r="AU53" s="56" t="e">
        <f t="shared" si="42"/>
        <v>#DIV/0!</v>
      </c>
      <c r="AV53" s="56">
        <f t="shared" si="41"/>
        <v>0</v>
      </c>
      <c r="AW53" s="57"/>
    </row>
    <row r="54" spans="1:49" x14ac:dyDescent="0.4">
      <c r="D54" s="51">
        <v>2020</v>
      </c>
      <c r="E54" s="38" t="s">
        <v>60</v>
      </c>
      <c r="F54" s="38">
        <v>1</v>
      </c>
      <c r="G54" s="38" t="s">
        <v>125</v>
      </c>
      <c r="H54" s="38" t="str">
        <f t="shared" si="18"/>
        <v>2020WAVGroup1</v>
      </c>
      <c r="I54" s="42">
        <f>INDEX(Allocation_output!$H$5:$Z$59,MATCH(Aggregation_real!$H54,Allocation_output!$D$5:$D$59,0),MATCH(Aggregation_real!I$3,Allocation_output!$H$4:$Z$4,0))*$F54</f>
        <v>0</v>
      </c>
      <c r="J54" s="42">
        <f>INDEX(Allocation_output!$H$5:$Z$59,MATCH(Aggregation_real!$H54,Allocation_output!$D$5:$D$59,0),MATCH(Aggregation_real!J$3,Allocation_output!$H$4:$Z$4,0))*$F54</f>
        <v>0</v>
      </c>
      <c r="K54" s="42">
        <f>INDEX(Allocation_output!$H$5:$Z$59,MATCH(Aggregation_real!$H54,Allocation_output!$D$5:$D$59,0),MATCH(Aggregation_real!K$3,Allocation_output!$H$4:$Z$4,0))*$F54</f>
        <v>0</v>
      </c>
      <c r="L54" s="42">
        <f>INDEX(Allocation_output!$H$5:$Z$59,MATCH(Aggregation_real!$H54,Allocation_output!$D$5:$D$59,0),MATCH(Aggregation_real!L$3,Allocation_output!$H$4:$Z$4,0))*$F54</f>
        <v>0</v>
      </c>
      <c r="M54" s="42">
        <f>INDEX(Allocation_output!$H$5:$Z$59,MATCH(Aggregation_real!$H54,Allocation_output!$D$5:$D$59,0),MATCH(Aggregation_real!M$3,Allocation_output!$H$4:$Z$4,0))*$F54</f>
        <v>0</v>
      </c>
      <c r="N54" s="42">
        <f>INDEX(Allocation_output!$H$5:$Z$59,MATCH(Aggregation_real!$H54,Allocation_output!$D$5:$D$59,0),MATCH(Aggregation_real!N$3,Allocation_output!$H$4:$Z$4,0))*$F54</f>
        <v>0</v>
      </c>
      <c r="O54" s="42">
        <f>INDEX(Allocation_output!$H$5:$Z$59,MATCH(Aggregation_real!$H54,Allocation_output!$D$5:$D$59,0),MATCH(Aggregation_real!O$3,Allocation_output!$H$4:$Z$4,0))*$F54</f>
        <v>0</v>
      </c>
      <c r="P54" s="42">
        <f>INDEX(Allocation_output!$H$5:$Z$59,MATCH(Aggregation_real!$H54,Allocation_output!$D$5:$D$59,0),MATCH(Aggregation_real!P$3,Allocation_output!$H$4:$Z$4,0))*$F54</f>
        <v>0</v>
      </c>
      <c r="Q54" s="42">
        <f>INDEX(Allocation_output!$H$5:$Z$59,MATCH(Aggregation_real!$H54,Allocation_output!$D$5:$D$59,0),MATCH(Aggregation_real!Q$3,Allocation_output!$H$4:$Z$4,0))*$F54</f>
        <v>0</v>
      </c>
      <c r="R54" s="42">
        <f>INDEX(Allocation_output!$H$5:$Z$59,MATCH(Aggregation_real!$H54,Allocation_output!$D$5:$D$59,0),MATCH(Aggregation_real!R$3,Allocation_output!$H$4:$Z$4,0))*$F54</f>
        <v>0</v>
      </c>
      <c r="S54" s="42">
        <f>INDEX(Allocation_output!$H$5:$Z$59,MATCH(Aggregation_real!$H54,Allocation_output!$D$5:$D$59,0),MATCH(Aggregation_real!S$3,Allocation_output!$H$4:$Z$4,0))*$F54</f>
        <v>0</v>
      </c>
      <c r="T54" s="42">
        <f>INDEX(Allocation_output!$H$5:$Z$59,MATCH(Aggregation_real!$H54,Allocation_output!$D$5:$D$59,0),MATCH(Aggregation_real!T$3,Allocation_output!$H$4:$Z$4,0))*$F54</f>
        <v>0</v>
      </c>
      <c r="U54" s="42">
        <f>INDEX(Allocation_output!$H$5:$Z$59,MATCH(Aggregation_real!$H54,Allocation_output!$D$5:$D$59,0),MATCH(Aggregation_real!U$3,Allocation_output!$H$4:$Z$4,0))*$F54</f>
        <v>0</v>
      </c>
      <c r="V54" s="42">
        <f>INDEX(Allocation_output!$H$5:$Z$59,MATCH(Aggregation_real!$H54,Allocation_output!$D$5:$D$59,0),MATCH(Aggregation_real!V$3,Allocation_output!$H$4:$Z$4,0))*$F54</f>
        <v>0</v>
      </c>
      <c r="W54" s="42">
        <f>INDEX(Allocation_output!$H$5:$Z$59,MATCH(Aggregation_real!$H54,Allocation_output!$D$5:$D$59,0),MATCH(Aggregation_real!W$3,Allocation_output!$H$4:$Z$4,0))*$F54</f>
        <v>0</v>
      </c>
      <c r="X54" s="42">
        <f>INDEX(Allocation_output!$H$5:$Z$59,MATCH(Aggregation_real!$H54,Allocation_output!$D$5:$D$59,0),MATCH(Aggregation_real!X$3,Allocation_output!$H$4:$Z$4,0))*$F54</f>
        <v>0</v>
      </c>
      <c r="Y54" s="42">
        <f>INDEX(Allocation_output!$H$5:$Z$59,MATCH(Aggregation_real!$H54,Allocation_output!$D$5:$D$59,0),MATCH(Aggregation_real!Y$3,Allocation_output!$H$4:$Z$4,0))*$F54</f>
        <v>0</v>
      </c>
      <c r="Z54" s="42">
        <f>INDEX(Allocation_output!$H$5:$Z$59,MATCH(Aggregation_real!$H54,Allocation_output!$D$5:$D$59,0),MATCH(Aggregation_real!Z$3,Allocation_output!$H$4:$Z$4,0))*$F54</f>
        <v>0</v>
      </c>
      <c r="AA54" s="55">
        <f>INDEX(Allocation_output!$H$5:$Z$59,MATCH(Aggregation_real!$H54,Allocation_output!$D$5:$D$59,0),MATCH(Aggregation_real!AA$3,Allocation_output!$H$4:$Z$4,0))*$F54</f>
        <v>0</v>
      </c>
      <c r="AB54" s="56" t="e">
        <f t="shared" si="22"/>
        <v>#DIV/0!</v>
      </c>
      <c r="AC54" s="56" t="e">
        <f t="shared" si="23"/>
        <v>#DIV/0!</v>
      </c>
      <c r="AD54" s="56" t="e">
        <f t="shared" si="24"/>
        <v>#DIV/0!</v>
      </c>
      <c r="AE54" s="56" t="e">
        <f t="shared" si="25"/>
        <v>#DIV/0!</v>
      </c>
      <c r="AF54" s="56" t="e">
        <f t="shared" si="26"/>
        <v>#DIV/0!</v>
      </c>
      <c r="AG54" s="56" t="e">
        <f t="shared" si="27"/>
        <v>#DIV/0!</v>
      </c>
      <c r="AH54" s="56" t="e">
        <f t="shared" si="28"/>
        <v>#DIV/0!</v>
      </c>
      <c r="AI54" s="56" t="e">
        <f t="shared" si="29"/>
        <v>#DIV/0!</v>
      </c>
      <c r="AJ54" s="56" t="e">
        <f t="shared" si="30"/>
        <v>#DIV/0!</v>
      </c>
      <c r="AK54" s="56" t="e">
        <f t="shared" si="31"/>
        <v>#DIV/0!</v>
      </c>
      <c r="AL54" s="56" t="e">
        <f t="shared" si="32"/>
        <v>#DIV/0!</v>
      </c>
      <c r="AM54" s="56" t="e">
        <f t="shared" si="33"/>
        <v>#DIV/0!</v>
      </c>
      <c r="AN54" s="56" t="e">
        <f t="shared" si="34"/>
        <v>#DIV/0!</v>
      </c>
      <c r="AO54" s="56" t="e">
        <f t="shared" si="35"/>
        <v>#DIV/0!</v>
      </c>
      <c r="AP54" s="56" t="e">
        <f t="shared" si="36"/>
        <v>#DIV/0!</v>
      </c>
      <c r="AQ54" s="56" t="e">
        <f t="shared" si="37"/>
        <v>#DIV/0!</v>
      </c>
      <c r="AR54" s="56" t="e">
        <f t="shared" si="38"/>
        <v>#DIV/0!</v>
      </c>
      <c r="AS54" s="56" t="e">
        <f t="shared" si="39"/>
        <v>#DIV/0!</v>
      </c>
      <c r="AT54" s="56" t="e">
        <f t="shared" si="40"/>
        <v>#DIV/0!</v>
      </c>
      <c r="AU54" s="56" t="e">
        <f t="shared" si="42"/>
        <v>#DIV/0!</v>
      </c>
      <c r="AV54" s="56">
        <f t="shared" si="41"/>
        <v>0</v>
      </c>
      <c r="AW54" s="57"/>
    </row>
    <row r="55" spans="1:49" x14ac:dyDescent="0.4">
      <c r="D55" s="51">
        <v>2021</v>
      </c>
      <c r="E55" s="38" t="s">
        <v>60</v>
      </c>
      <c r="F55" s="38">
        <v>1</v>
      </c>
      <c r="G55" s="38" t="s">
        <v>125</v>
      </c>
      <c r="H55" s="38" t="str">
        <f t="shared" si="18"/>
        <v>2021WAVGroup1</v>
      </c>
      <c r="I55" s="42">
        <f>INDEX(Allocation_output!$H$5:$Z$59,MATCH(Aggregation_real!$H55,Allocation_output!$D$5:$D$59,0),MATCH(Aggregation_real!I$3,Allocation_output!$H$4:$Z$4,0))*$F55</f>
        <v>0</v>
      </c>
      <c r="J55" s="42">
        <f>INDEX(Allocation_output!$H$5:$Z$59,MATCH(Aggregation_real!$H55,Allocation_output!$D$5:$D$59,0),MATCH(Aggregation_real!J$3,Allocation_output!$H$4:$Z$4,0))*$F55</f>
        <v>0</v>
      </c>
      <c r="K55" s="42">
        <f>INDEX(Allocation_output!$H$5:$Z$59,MATCH(Aggregation_real!$H55,Allocation_output!$D$5:$D$59,0),MATCH(Aggregation_real!K$3,Allocation_output!$H$4:$Z$4,0))*$F55</f>
        <v>0</v>
      </c>
      <c r="L55" s="42">
        <f>INDEX(Allocation_output!$H$5:$Z$59,MATCH(Aggregation_real!$H55,Allocation_output!$D$5:$D$59,0),MATCH(Aggregation_real!L$3,Allocation_output!$H$4:$Z$4,0))*$F55</f>
        <v>0</v>
      </c>
      <c r="M55" s="42">
        <f>INDEX(Allocation_output!$H$5:$Z$59,MATCH(Aggregation_real!$H55,Allocation_output!$D$5:$D$59,0),MATCH(Aggregation_real!M$3,Allocation_output!$H$4:$Z$4,0))*$F55</f>
        <v>0</v>
      </c>
      <c r="N55" s="42">
        <f>INDEX(Allocation_output!$H$5:$Z$59,MATCH(Aggregation_real!$H55,Allocation_output!$D$5:$D$59,0),MATCH(Aggregation_real!N$3,Allocation_output!$H$4:$Z$4,0))*$F55</f>
        <v>0</v>
      </c>
      <c r="O55" s="42">
        <f>INDEX(Allocation_output!$H$5:$Z$59,MATCH(Aggregation_real!$H55,Allocation_output!$D$5:$D$59,0),MATCH(Aggregation_real!O$3,Allocation_output!$H$4:$Z$4,0))*$F55</f>
        <v>0</v>
      </c>
      <c r="P55" s="42">
        <f>INDEX(Allocation_output!$H$5:$Z$59,MATCH(Aggregation_real!$H55,Allocation_output!$D$5:$D$59,0),MATCH(Aggregation_real!P$3,Allocation_output!$H$4:$Z$4,0))*$F55</f>
        <v>0</v>
      </c>
      <c r="Q55" s="42">
        <f>INDEX(Allocation_output!$H$5:$Z$59,MATCH(Aggregation_real!$H55,Allocation_output!$D$5:$D$59,0),MATCH(Aggregation_real!Q$3,Allocation_output!$H$4:$Z$4,0))*$F55</f>
        <v>0</v>
      </c>
      <c r="R55" s="42">
        <f>INDEX(Allocation_output!$H$5:$Z$59,MATCH(Aggregation_real!$H55,Allocation_output!$D$5:$D$59,0),MATCH(Aggregation_real!R$3,Allocation_output!$H$4:$Z$4,0))*$F55</f>
        <v>0</v>
      </c>
      <c r="S55" s="42">
        <f>INDEX(Allocation_output!$H$5:$Z$59,MATCH(Aggregation_real!$H55,Allocation_output!$D$5:$D$59,0),MATCH(Aggregation_real!S$3,Allocation_output!$H$4:$Z$4,0))*$F55</f>
        <v>0</v>
      </c>
      <c r="T55" s="42">
        <f>INDEX(Allocation_output!$H$5:$Z$59,MATCH(Aggregation_real!$H55,Allocation_output!$D$5:$D$59,0),MATCH(Aggregation_real!T$3,Allocation_output!$H$4:$Z$4,0))*$F55</f>
        <v>0</v>
      </c>
      <c r="U55" s="42">
        <f>INDEX(Allocation_output!$H$5:$Z$59,MATCH(Aggregation_real!$H55,Allocation_output!$D$5:$D$59,0),MATCH(Aggregation_real!U$3,Allocation_output!$H$4:$Z$4,0))*$F55</f>
        <v>0</v>
      </c>
      <c r="V55" s="42">
        <f>INDEX(Allocation_output!$H$5:$Z$59,MATCH(Aggregation_real!$H55,Allocation_output!$D$5:$D$59,0),MATCH(Aggregation_real!V$3,Allocation_output!$H$4:$Z$4,0))*$F55</f>
        <v>0</v>
      </c>
      <c r="W55" s="42">
        <f>INDEX(Allocation_output!$H$5:$Z$59,MATCH(Aggregation_real!$H55,Allocation_output!$D$5:$D$59,0),MATCH(Aggregation_real!W$3,Allocation_output!$H$4:$Z$4,0))*$F55</f>
        <v>0</v>
      </c>
      <c r="X55" s="42">
        <f>INDEX(Allocation_output!$H$5:$Z$59,MATCH(Aggregation_real!$H55,Allocation_output!$D$5:$D$59,0),MATCH(Aggregation_real!X$3,Allocation_output!$H$4:$Z$4,0))*$F55</f>
        <v>0</v>
      </c>
      <c r="Y55" s="42">
        <f>INDEX(Allocation_output!$H$5:$Z$59,MATCH(Aggregation_real!$H55,Allocation_output!$D$5:$D$59,0),MATCH(Aggregation_real!Y$3,Allocation_output!$H$4:$Z$4,0))*$F55</f>
        <v>0</v>
      </c>
      <c r="Z55" s="42">
        <f>INDEX(Allocation_output!$H$5:$Z$59,MATCH(Aggregation_real!$H55,Allocation_output!$D$5:$D$59,0),MATCH(Aggregation_real!Z$3,Allocation_output!$H$4:$Z$4,0))*$F55</f>
        <v>0</v>
      </c>
      <c r="AA55" s="55">
        <f>INDEX(Allocation_output!$H$5:$Z$59,MATCH(Aggregation_real!$H55,Allocation_output!$D$5:$D$59,0),MATCH(Aggregation_real!AA$3,Allocation_output!$H$4:$Z$4,0))*$F55</f>
        <v>0</v>
      </c>
      <c r="AB55" s="56" t="e">
        <f t="shared" si="22"/>
        <v>#DIV/0!</v>
      </c>
      <c r="AC55" s="56" t="e">
        <f t="shared" si="23"/>
        <v>#DIV/0!</v>
      </c>
      <c r="AD55" s="56" t="e">
        <f t="shared" si="24"/>
        <v>#DIV/0!</v>
      </c>
      <c r="AE55" s="56" t="e">
        <f t="shared" si="25"/>
        <v>#DIV/0!</v>
      </c>
      <c r="AF55" s="56" t="e">
        <f t="shared" si="26"/>
        <v>#DIV/0!</v>
      </c>
      <c r="AG55" s="56" t="e">
        <f t="shared" si="27"/>
        <v>#DIV/0!</v>
      </c>
      <c r="AH55" s="56" t="e">
        <f t="shared" si="28"/>
        <v>#DIV/0!</v>
      </c>
      <c r="AI55" s="56" t="e">
        <f t="shared" si="29"/>
        <v>#DIV/0!</v>
      </c>
      <c r="AJ55" s="56" t="e">
        <f t="shared" si="30"/>
        <v>#DIV/0!</v>
      </c>
      <c r="AK55" s="56" t="e">
        <f t="shared" si="31"/>
        <v>#DIV/0!</v>
      </c>
      <c r="AL55" s="56" t="e">
        <f t="shared" si="32"/>
        <v>#DIV/0!</v>
      </c>
      <c r="AM55" s="56" t="e">
        <f t="shared" si="33"/>
        <v>#DIV/0!</v>
      </c>
      <c r="AN55" s="56" t="e">
        <f t="shared" si="34"/>
        <v>#DIV/0!</v>
      </c>
      <c r="AO55" s="56" t="e">
        <f t="shared" si="35"/>
        <v>#DIV/0!</v>
      </c>
      <c r="AP55" s="56" t="e">
        <f t="shared" si="36"/>
        <v>#DIV/0!</v>
      </c>
      <c r="AQ55" s="56" t="e">
        <f t="shared" si="37"/>
        <v>#DIV/0!</v>
      </c>
      <c r="AR55" s="56" t="e">
        <f t="shared" si="38"/>
        <v>#DIV/0!</v>
      </c>
      <c r="AS55" s="56" t="e">
        <f t="shared" si="39"/>
        <v>#DIV/0!</v>
      </c>
      <c r="AT55" s="56" t="e">
        <f t="shared" si="40"/>
        <v>#DIV/0!</v>
      </c>
      <c r="AU55" s="56" t="e">
        <f t="shared" si="42"/>
        <v>#DIV/0!</v>
      </c>
      <c r="AV55" s="56">
        <f t="shared" si="41"/>
        <v>0</v>
      </c>
      <c r="AW55" s="57"/>
    </row>
    <row r="56" spans="1:49" x14ac:dyDescent="0.4">
      <c r="D56" s="51">
        <v>2022</v>
      </c>
      <c r="E56" s="38" t="s">
        <v>60</v>
      </c>
      <c r="F56" s="38">
        <v>1</v>
      </c>
      <c r="G56" s="38" t="s">
        <v>125</v>
      </c>
      <c r="H56" s="38" t="str">
        <f t="shared" si="18"/>
        <v>2022WAVGroup1</v>
      </c>
      <c r="I56" s="42">
        <f>INDEX(Allocation_output!$H$5:$Z$59,MATCH(Aggregation_real!$H56,Allocation_output!$D$5:$D$59,0),MATCH(Aggregation_real!I$3,Allocation_output!$H$4:$Z$4,0))*$F56</f>
        <v>0</v>
      </c>
      <c r="J56" s="42">
        <f>INDEX(Allocation_output!$H$5:$Z$59,MATCH(Aggregation_real!$H56,Allocation_output!$D$5:$D$59,0),MATCH(Aggregation_real!J$3,Allocation_output!$H$4:$Z$4,0))*$F56</f>
        <v>0</v>
      </c>
      <c r="K56" s="42">
        <f>INDEX(Allocation_output!$H$5:$Z$59,MATCH(Aggregation_real!$H56,Allocation_output!$D$5:$D$59,0),MATCH(Aggregation_real!K$3,Allocation_output!$H$4:$Z$4,0))*$F56</f>
        <v>0</v>
      </c>
      <c r="L56" s="42">
        <f>INDEX(Allocation_output!$H$5:$Z$59,MATCH(Aggregation_real!$H56,Allocation_output!$D$5:$D$59,0),MATCH(Aggregation_real!L$3,Allocation_output!$H$4:$Z$4,0))*$F56</f>
        <v>0</v>
      </c>
      <c r="M56" s="42">
        <f>INDEX(Allocation_output!$H$5:$Z$59,MATCH(Aggregation_real!$H56,Allocation_output!$D$5:$D$59,0),MATCH(Aggregation_real!M$3,Allocation_output!$H$4:$Z$4,0))*$F56</f>
        <v>0</v>
      </c>
      <c r="N56" s="42">
        <f>INDEX(Allocation_output!$H$5:$Z$59,MATCH(Aggregation_real!$H56,Allocation_output!$D$5:$D$59,0),MATCH(Aggregation_real!N$3,Allocation_output!$H$4:$Z$4,0))*$F56</f>
        <v>0</v>
      </c>
      <c r="O56" s="42">
        <f>INDEX(Allocation_output!$H$5:$Z$59,MATCH(Aggregation_real!$H56,Allocation_output!$D$5:$D$59,0),MATCH(Aggregation_real!O$3,Allocation_output!$H$4:$Z$4,0))*$F56</f>
        <v>0</v>
      </c>
      <c r="P56" s="42">
        <f>INDEX(Allocation_output!$H$5:$Z$59,MATCH(Aggregation_real!$H56,Allocation_output!$D$5:$D$59,0),MATCH(Aggregation_real!P$3,Allocation_output!$H$4:$Z$4,0))*$F56</f>
        <v>0</v>
      </c>
      <c r="Q56" s="42">
        <f>INDEX(Allocation_output!$H$5:$Z$59,MATCH(Aggregation_real!$H56,Allocation_output!$D$5:$D$59,0),MATCH(Aggregation_real!Q$3,Allocation_output!$H$4:$Z$4,0))*$F56</f>
        <v>0</v>
      </c>
      <c r="R56" s="42">
        <f>INDEX(Allocation_output!$H$5:$Z$59,MATCH(Aggregation_real!$H56,Allocation_output!$D$5:$D$59,0),MATCH(Aggregation_real!R$3,Allocation_output!$H$4:$Z$4,0))*$F56</f>
        <v>0</v>
      </c>
      <c r="S56" s="42">
        <f>INDEX(Allocation_output!$H$5:$Z$59,MATCH(Aggregation_real!$H56,Allocation_output!$D$5:$D$59,0),MATCH(Aggregation_real!S$3,Allocation_output!$H$4:$Z$4,0))*$F56</f>
        <v>0</v>
      </c>
      <c r="T56" s="42">
        <f>INDEX(Allocation_output!$H$5:$Z$59,MATCH(Aggregation_real!$H56,Allocation_output!$D$5:$D$59,0),MATCH(Aggregation_real!T$3,Allocation_output!$H$4:$Z$4,0))*$F56</f>
        <v>0</v>
      </c>
      <c r="U56" s="42">
        <f>INDEX(Allocation_output!$H$5:$Z$59,MATCH(Aggregation_real!$H56,Allocation_output!$D$5:$D$59,0),MATCH(Aggregation_real!U$3,Allocation_output!$H$4:$Z$4,0))*$F56</f>
        <v>0</v>
      </c>
      <c r="V56" s="42">
        <f>INDEX(Allocation_output!$H$5:$Z$59,MATCH(Aggregation_real!$H56,Allocation_output!$D$5:$D$59,0),MATCH(Aggregation_real!V$3,Allocation_output!$H$4:$Z$4,0))*$F56</f>
        <v>0</v>
      </c>
      <c r="W56" s="42">
        <f>INDEX(Allocation_output!$H$5:$Z$59,MATCH(Aggregation_real!$H56,Allocation_output!$D$5:$D$59,0),MATCH(Aggregation_real!W$3,Allocation_output!$H$4:$Z$4,0))*$F56</f>
        <v>0</v>
      </c>
      <c r="X56" s="42">
        <f>INDEX(Allocation_output!$H$5:$Z$59,MATCH(Aggregation_real!$H56,Allocation_output!$D$5:$D$59,0),MATCH(Aggregation_real!X$3,Allocation_output!$H$4:$Z$4,0))*$F56</f>
        <v>0</v>
      </c>
      <c r="Y56" s="42">
        <f>INDEX(Allocation_output!$H$5:$Z$59,MATCH(Aggregation_real!$H56,Allocation_output!$D$5:$D$59,0),MATCH(Aggregation_real!Y$3,Allocation_output!$H$4:$Z$4,0))*$F56</f>
        <v>0</v>
      </c>
      <c r="Z56" s="42">
        <f>INDEX(Allocation_output!$H$5:$Z$59,MATCH(Aggregation_real!$H56,Allocation_output!$D$5:$D$59,0),MATCH(Aggregation_real!Z$3,Allocation_output!$H$4:$Z$4,0))*$F56</f>
        <v>0</v>
      </c>
      <c r="AA56" s="55">
        <f>INDEX(Allocation_output!$H$5:$Z$59,MATCH(Aggregation_real!$H56,Allocation_output!$D$5:$D$59,0),MATCH(Aggregation_real!AA$3,Allocation_output!$H$4:$Z$4,0))*$F56</f>
        <v>0</v>
      </c>
      <c r="AB56" s="56" t="e">
        <f t="shared" si="22"/>
        <v>#DIV/0!</v>
      </c>
      <c r="AC56" s="56" t="e">
        <f t="shared" si="23"/>
        <v>#DIV/0!</v>
      </c>
      <c r="AD56" s="56" t="e">
        <f t="shared" si="24"/>
        <v>#DIV/0!</v>
      </c>
      <c r="AE56" s="56" t="e">
        <f t="shared" si="25"/>
        <v>#DIV/0!</v>
      </c>
      <c r="AF56" s="56" t="e">
        <f t="shared" si="26"/>
        <v>#DIV/0!</v>
      </c>
      <c r="AG56" s="56" t="e">
        <f t="shared" si="27"/>
        <v>#DIV/0!</v>
      </c>
      <c r="AH56" s="56" t="e">
        <f t="shared" si="28"/>
        <v>#DIV/0!</v>
      </c>
      <c r="AI56" s="56" t="e">
        <f t="shared" si="29"/>
        <v>#DIV/0!</v>
      </c>
      <c r="AJ56" s="56" t="e">
        <f t="shared" si="30"/>
        <v>#DIV/0!</v>
      </c>
      <c r="AK56" s="56" t="e">
        <f t="shared" si="31"/>
        <v>#DIV/0!</v>
      </c>
      <c r="AL56" s="56" t="e">
        <f t="shared" si="32"/>
        <v>#DIV/0!</v>
      </c>
      <c r="AM56" s="56" t="e">
        <f t="shared" si="33"/>
        <v>#DIV/0!</v>
      </c>
      <c r="AN56" s="56" t="e">
        <f t="shared" si="34"/>
        <v>#DIV/0!</v>
      </c>
      <c r="AO56" s="56" t="e">
        <f t="shared" si="35"/>
        <v>#DIV/0!</v>
      </c>
      <c r="AP56" s="56" t="e">
        <f t="shared" si="36"/>
        <v>#DIV/0!</v>
      </c>
      <c r="AQ56" s="56" t="e">
        <f t="shared" si="37"/>
        <v>#DIV/0!</v>
      </c>
      <c r="AR56" s="56" t="e">
        <f t="shared" si="38"/>
        <v>#DIV/0!</v>
      </c>
      <c r="AS56" s="56" t="e">
        <f t="shared" si="39"/>
        <v>#DIV/0!</v>
      </c>
      <c r="AT56" s="56" t="e">
        <f t="shared" si="40"/>
        <v>#DIV/0!</v>
      </c>
      <c r="AU56" s="56" t="e">
        <f t="shared" si="42"/>
        <v>#DIV/0!</v>
      </c>
      <c r="AV56" s="56">
        <f t="shared" si="41"/>
        <v>0</v>
      </c>
      <c r="AW56" s="57"/>
    </row>
    <row r="57" spans="1:49" x14ac:dyDescent="0.4">
      <c r="D57" s="51">
        <v>2023</v>
      </c>
      <c r="E57" s="38" t="s">
        <v>60</v>
      </c>
      <c r="F57" s="38">
        <v>1</v>
      </c>
      <c r="G57" s="38" t="s">
        <v>125</v>
      </c>
      <c r="H57" s="38" t="str">
        <f t="shared" si="18"/>
        <v>2023WAVGroup1</v>
      </c>
      <c r="I57" s="42">
        <f>INDEX(Allocation_output!$H$5:$Z$59,MATCH(Aggregation_real!$H57,Allocation_output!$D$5:$D$59,0),MATCH(Aggregation_real!I$3,Allocation_output!$H$4:$Z$4,0))*$F57</f>
        <v>0</v>
      </c>
      <c r="J57" s="42">
        <f>INDEX(Allocation_output!$H$5:$Z$59,MATCH(Aggregation_real!$H57,Allocation_output!$D$5:$D$59,0),MATCH(Aggregation_real!J$3,Allocation_output!$H$4:$Z$4,0))*$F57</f>
        <v>0</v>
      </c>
      <c r="K57" s="42">
        <f>INDEX(Allocation_output!$H$5:$Z$59,MATCH(Aggregation_real!$H57,Allocation_output!$D$5:$D$59,0),MATCH(Aggregation_real!K$3,Allocation_output!$H$4:$Z$4,0))*$F57</f>
        <v>0</v>
      </c>
      <c r="L57" s="42">
        <f>INDEX(Allocation_output!$H$5:$Z$59,MATCH(Aggregation_real!$H57,Allocation_output!$D$5:$D$59,0),MATCH(Aggregation_real!L$3,Allocation_output!$H$4:$Z$4,0))*$F57</f>
        <v>0</v>
      </c>
      <c r="M57" s="42">
        <f>INDEX(Allocation_output!$H$5:$Z$59,MATCH(Aggregation_real!$H57,Allocation_output!$D$5:$D$59,0),MATCH(Aggregation_real!M$3,Allocation_output!$H$4:$Z$4,0))*$F57</f>
        <v>0</v>
      </c>
      <c r="N57" s="42">
        <f>INDEX(Allocation_output!$H$5:$Z$59,MATCH(Aggregation_real!$H57,Allocation_output!$D$5:$D$59,0),MATCH(Aggregation_real!N$3,Allocation_output!$H$4:$Z$4,0))*$F57</f>
        <v>0</v>
      </c>
      <c r="O57" s="42">
        <f>INDEX(Allocation_output!$H$5:$Z$59,MATCH(Aggregation_real!$H57,Allocation_output!$D$5:$D$59,0),MATCH(Aggregation_real!O$3,Allocation_output!$H$4:$Z$4,0))*$F57</f>
        <v>0</v>
      </c>
      <c r="P57" s="42">
        <f>INDEX(Allocation_output!$H$5:$Z$59,MATCH(Aggregation_real!$H57,Allocation_output!$D$5:$D$59,0),MATCH(Aggregation_real!P$3,Allocation_output!$H$4:$Z$4,0))*$F57</f>
        <v>0</v>
      </c>
      <c r="Q57" s="42">
        <f>INDEX(Allocation_output!$H$5:$Z$59,MATCH(Aggregation_real!$H57,Allocation_output!$D$5:$D$59,0),MATCH(Aggregation_real!Q$3,Allocation_output!$H$4:$Z$4,0))*$F57</f>
        <v>0</v>
      </c>
      <c r="R57" s="42">
        <f>INDEX(Allocation_output!$H$5:$Z$59,MATCH(Aggregation_real!$H57,Allocation_output!$D$5:$D$59,0),MATCH(Aggregation_real!R$3,Allocation_output!$H$4:$Z$4,0))*$F57</f>
        <v>0</v>
      </c>
      <c r="S57" s="42">
        <f>INDEX(Allocation_output!$H$5:$Z$59,MATCH(Aggregation_real!$H57,Allocation_output!$D$5:$D$59,0),MATCH(Aggregation_real!S$3,Allocation_output!$H$4:$Z$4,0))*$F57</f>
        <v>0</v>
      </c>
      <c r="T57" s="42">
        <f>INDEX(Allocation_output!$H$5:$Z$59,MATCH(Aggregation_real!$H57,Allocation_output!$D$5:$D$59,0),MATCH(Aggregation_real!T$3,Allocation_output!$H$4:$Z$4,0))*$F57</f>
        <v>0</v>
      </c>
      <c r="U57" s="42">
        <f>INDEX(Allocation_output!$H$5:$Z$59,MATCH(Aggregation_real!$H57,Allocation_output!$D$5:$D$59,0),MATCH(Aggregation_real!U$3,Allocation_output!$H$4:$Z$4,0))*$F57</f>
        <v>0</v>
      </c>
      <c r="V57" s="42">
        <f>INDEX(Allocation_output!$H$5:$Z$59,MATCH(Aggregation_real!$H57,Allocation_output!$D$5:$D$59,0),MATCH(Aggregation_real!V$3,Allocation_output!$H$4:$Z$4,0))*$F57</f>
        <v>0</v>
      </c>
      <c r="W57" s="42">
        <f>INDEX(Allocation_output!$H$5:$Z$59,MATCH(Aggregation_real!$H57,Allocation_output!$D$5:$D$59,0),MATCH(Aggregation_real!W$3,Allocation_output!$H$4:$Z$4,0))*$F57</f>
        <v>0</v>
      </c>
      <c r="X57" s="42">
        <f>INDEX(Allocation_output!$H$5:$Z$59,MATCH(Aggregation_real!$H57,Allocation_output!$D$5:$D$59,0),MATCH(Aggregation_real!X$3,Allocation_output!$H$4:$Z$4,0))*$F57</f>
        <v>0</v>
      </c>
      <c r="Y57" s="42">
        <f>INDEX(Allocation_output!$H$5:$Z$59,MATCH(Aggregation_real!$H57,Allocation_output!$D$5:$D$59,0),MATCH(Aggregation_real!Y$3,Allocation_output!$H$4:$Z$4,0))*$F57</f>
        <v>0</v>
      </c>
      <c r="Z57" s="42">
        <f>INDEX(Allocation_output!$H$5:$Z$59,MATCH(Aggregation_real!$H57,Allocation_output!$D$5:$D$59,0),MATCH(Aggregation_real!Z$3,Allocation_output!$H$4:$Z$4,0))*$F57</f>
        <v>0</v>
      </c>
      <c r="AA57" s="55">
        <f>INDEX(Allocation_output!$H$5:$Z$59,MATCH(Aggregation_real!$H57,Allocation_output!$D$5:$D$59,0),MATCH(Aggregation_real!AA$3,Allocation_output!$H$4:$Z$4,0))*$F57</f>
        <v>0</v>
      </c>
      <c r="AB57" s="56" t="e">
        <f t="shared" si="22"/>
        <v>#DIV/0!</v>
      </c>
      <c r="AC57" s="56" t="e">
        <f t="shared" si="23"/>
        <v>#DIV/0!</v>
      </c>
      <c r="AD57" s="56" t="e">
        <f t="shared" si="24"/>
        <v>#DIV/0!</v>
      </c>
      <c r="AE57" s="56" t="e">
        <f t="shared" si="25"/>
        <v>#DIV/0!</v>
      </c>
      <c r="AF57" s="56" t="e">
        <f t="shared" si="26"/>
        <v>#DIV/0!</v>
      </c>
      <c r="AG57" s="56" t="e">
        <f t="shared" si="27"/>
        <v>#DIV/0!</v>
      </c>
      <c r="AH57" s="56" t="e">
        <f t="shared" si="28"/>
        <v>#DIV/0!</v>
      </c>
      <c r="AI57" s="56" t="e">
        <f t="shared" si="29"/>
        <v>#DIV/0!</v>
      </c>
      <c r="AJ57" s="56" t="e">
        <f t="shared" si="30"/>
        <v>#DIV/0!</v>
      </c>
      <c r="AK57" s="56" t="e">
        <f t="shared" si="31"/>
        <v>#DIV/0!</v>
      </c>
      <c r="AL57" s="56" t="e">
        <f t="shared" si="32"/>
        <v>#DIV/0!</v>
      </c>
      <c r="AM57" s="56" t="e">
        <f t="shared" si="33"/>
        <v>#DIV/0!</v>
      </c>
      <c r="AN57" s="56" t="e">
        <f t="shared" si="34"/>
        <v>#DIV/0!</v>
      </c>
      <c r="AO57" s="56" t="e">
        <f t="shared" si="35"/>
        <v>#DIV/0!</v>
      </c>
      <c r="AP57" s="56" t="e">
        <f t="shared" si="36"/>
        <v>#DIV/0!</v>
      </c>
      <c r="AQ57" s="56" t="e">
        <f t="shared" si="37"/>
        <v>#DIV/0!</v>
      </c>
      <c r="AR57" s="56" t="e">
        <f t="shared" si="38"/>
        <v>#DIV/0!</v>
      </c>
      <c r="AS57" s="56" t="e">
        <f t="shared" si="39"/>
        <v>#DIV/0!</v>
      </c>
      <c r="AT57" s="56" t="e">
        <f t="shared" si="40"/>
        <v>#DIV/0!</v>
      </c>
      <c r="AU57" s="56" t="e">
        <f t="shared" si="42"/>
        <v>#DIV/0!</v>
      </c>
      <c r="AV57" s="56">
        <f t="shared" si="41"/>
        <v>0</v>
      </c>
      <c r="AW57" s="57"/>
    </row>
    <row r="58" spans="1:49" ht="13.45" customHeight="1" x14ac:dyDescent="0.4">
      <c r="D58" s="51">
        <v>2027</v>
      </c>
      <c r="E58" s="38" t="s">
        <v>60</v>
      </c>
      <c r="F58" s="38">
        <v>1</v>
      </c>
      <c r="G58" s="38" t="s">
        <v>125</v>
      </c>
      <c r="H58" s="38" t="str">
        <f t="shared" si="18"/>
        <v>2027WAVGroup1</v>
      </c>
      <c r="I58" s="42">
        <f>INDEX(Allocation_output!$H$5:$Z$59,MATCH(Aggregation_real!$H58,Allocation_output!$D$5:$D$59,0),MATCH(Aggregation_real!I$3,Allocation_output!$H$4:$Z$4,0))*$F58</f>
        <v>0</v>
      </c>
      <c r="J58" s="42">
        <f>INDEX(Allocation_output!$H$5:$Z$59,MATCH(Aggregation_real!$H58,Allocation_output!$D$5:$D$59,0),MATCH(Aggregation_real!J$3,Allocation_output!$H$4:$Z$4,0))*$F58</f>
        <v>0</v>
      </c>
      <c r="K58" s="42">
        <f>INDEX(Allocation_output!$H$5:$Z$59,MATCH(Aggregation_real!$H58,Allocation_output!$D$5:$D$59,0),MATCH(Aggregation_real!K$3,Allocation_output!$H$4:$Z$4,0))*$F58</f>
        <v>0</v>
      </c>
      <c r="L58" s="42">
        <f>INDEX(Allocation_output!$H$5:$Z$59,MATCH(Aggregation_real!$H58,Allocation_output!$D$5:$D$59,0),MATCH(Aggregation_real!L$3,Allocation_output!$H$4:$Z$4,0))*$F58</f>
        <v>0</v>
      </c>
      <c r="M58" s="42">
        <f>INDEX(Allocation_output!$H$5:$Z$59,MATCH(Aggregation_real!$H58,Allocation_output!$D$5:$D$59,0),MATCH(Aggregation_real!M$3,Allocation_output!$H$4:$Z$4,0))*$F58</f>
        <v>0</v>
      </c>
      <c r="N58" s="42">
        <f>INDEX(Allocation_output!$H$5:$Z$59,MATCH(Aggregation_real!$H58,Allocation_output!$D$5:$D$59,0),MATCH(Aggregation_real!N$3,Allocation_output!$H$4:$Z$4,0))*$F58</f>
        <v>0</v>
      </c>
      <c r="O58" s="42">
        <f>INDEX(Allocation_output!$H$5:$Z$59,MATCH(Aggregation_real!$H58,Allocation_output!$D$5:$D$59,0),MATCH(Aggregation_real!O$3,Allocation_output!$H$4:$Z$4,0))*$F58</f>
        <v>0</v>
      </c>
      <c r="P58" s="42">
        <f>INDEX(Allocation_output!$H$5:$Z$59,MATCH(Aggregation_real!$H58,Allocation_output!$D$5:$D$59,0),MATCH(Aggregation_real!P$3,Allocation_output!$H$4:$Z$4,0))*$F58</f>
        <v>0</v>
      </c>
      <c r="Q58" s="42">
        <f>INDEX(Allocation_output!$H$5:$Z$59,MATCH(Aggregation_real!$H58,Allocation_output!$D$5:$D$59,0),MATCH(Aggregation_real!Q$3,Allocation_output!$H$4:$Z$4,0))*$F58</f>
        <v>0</v>
      </c>
      <c r="R58" s="42">
        <f>INDEX(Allocation_output!$H$5:$Z$59,MATCH(Aggregation_real!$H58,Allocation_output!$D$5:$D$59,0),MATCH(Aggregation_real!R$3,Allocation_output!$H$4:$Z$4,0))*$F58</f>
        <v>0</v>
      </c>
      <c r="S58" s="42">
        <f>INDEX(Allocation_output!$H$5:$Z$59,MATCH(Aggregation_real!$H58,Allocation_output!$D$5:$D$59,0),MATCH(Aggregation_real!S$3,Allocation_output!$H$4:$Z$4,0))*$F58</f>
        <v>0</v>
      </c>
      <c r="T58" s="42">
        <f>INDEX(Allocation_output!$H$5:$Z$59,MATCH(Aggregation_real!$H58,Allocation_output!$D$5:$D$59,0),MATCH(Aggregation_real!T$3,Allocation_output!$H$4:$Z$4,0))*$F58</f>
        <v>0</v>
      </c>
      <c r="U58" s="42">
        <f>INDEX(Allocation_output!$H$5:$Z$59,MATCH(Aggregation_real!$H58,Allocation_output!$D$5:$D$59,0),MATCH(Aggregation_real!U$3,Allocation_output!$H$4:$Z$4,0))*$F58</f>
        <v>0</v>
      </c>
      <c r="V58" s="42">
        <f>INDEX(Allocation_output!$H$5:$Z$59,MATCH(Aggregation_real!$H58,Allocation_output!$D$5:$D$59,0),MATCH(Aggregation_real!V$3,Allocation_output!$H$4:$Z$4,0))*$F58</f>
        <v>0</v>
      </c>
      <c r="W58" s="42">
        <f>INDEX(Allocation_output!$H$5:$Z$59,MATCH(Aggregation_real!$H58,Allocation_output!$D$5:$D$59,0),MATCH(Aggregation_real!W$3,Allocation_output!$H$4:$Z$4,0))*$F58</f>
        <v>0</v>
      </c>
      <c r="X58" s="42">
        <f>INDEX(Allocation_output!$H$5:$Z$59,MATCH(Aggregation_real!$H58,Allocation_output!$D$5:$D$59,0),MATCH(Aggregation_real!X$3,Allocation_output!$H$4:$Z$4,0))*$F58</f>
        <v>0</v>
      </c>
      <c r="Y58" s="42">
        <f>INDEX(Allocation_output!$H$5:$Z$59,MATCH(Aggregation_real!$H58,Allocation_output!$D$5:$D$59,0),MATCH(Aggregation_real!Y$3,Allocation_output!$H$4:$Z$4,0))*$F58</f>
        <v>0</v>
      </c>
      <c r="Z58" s="42">
        <f>INDEX(Allocation_output!$H$5:$Z$59,MATCH(Aggregation_real!$H58,Allocation_output!$D$5:$D$59,0),MATCH(Aggregation_real!Z$3,Allocation_output!$H$4:$Z$4,0))*$F58</f>
        <v>0</v>
      </c>
      <c r="AA58" s="55">
        <f>INDEX(Allocation_output!$H$5:$Z$59,MATCH(Aggregation_real!$H58,Allocation_output!$D$5:$D$59,0),MATCH(Aggregation_real!AA$3,Allocation_output!$H$4:$Z$4,0))*$F58</f>
        <v>0</v>
      </c>
      <c r="AB58" s="56" t="e">
        <f t="shared" si="22"/>
        <v>#DIV/0!</v>
      </c>
      <c r="AC58" s="56" t="e">
        <f t="shared" si="23"/>
        <v>#DIV/0!</v>
      </c>
      <c r="AD58" s="56" t="e">
        <f t="shared" si="24"/>
        <v>#DIV/0!</v>
      </c>
      <c r="AE58" s="56" t="e">
        <f t="shared" si="25"/>
        <v>#DIV/0!</v>
      </c>
      <c r="AF58" s="56" t="e">
        <f t="shared" si="26"/>
        <v>#DIV/0!</v>
      </c>
      <c r="AG58" s="56" t="e">
        <f t="shared" si="27"/>
        <v>#DIV/0!</v>
      </c>
      <c r="AH58" s="56" t="e">
        <f t="shared" si="28"/>
        <v>#DIV/0!</v>
      </c>
      <c r="AI58" s="56" t="e">
        <f t="shared" si="29"/>
        <v>#DIV/0!</v>
      </c>
      <c r="AJ58" s="56" t="e">
        <f t="shared" si="30"/>
        <v>#DIV/0!</v>
      </c>
      <c r="AK58" s="56" t="e">
        <f t="shared" si="31"/>
        <v>#DIV/0!</v>
      </c>
      <c r="AL58" s="56" t="e">
        <f t="shared" si="32"/>
        <v>#DIV/0!</v>
      </c>
      <c r="AM58" s="56" t="e">
        <f t="shared" si="33"/>
        <v>#DIV/0!</v>
      </c>
      <c r="AN58" s="56" t="e">
        <f t="shared" si="34"/>
        <v>#DIV/0!</v>
      </c>
      <c r="AO58" s="56" t="e">
        <f t="shared" si="35"/>
        <v>#DIV/0!</v>
      </c>
      <c r="AP58" s="56" t="e">
        <f t="shared" si="36"/>
        <v>#DIV/0!</v>
      </c>
      <c r="AQ58" s="56" t="e">
        <f t="shared" si="37"/>
        <v>#DIV/0!</v>
      </c>
      <c r="AR58" s="56" t="e">
        <f t="shared" si="38"/>
        <v>#DIV/0!</v>
      </c>
      <c r="AS58" s="56" t="e">
        <f t="shared" si="39"/>
        <v>#DIV/0!</v>
      </c>
      <c r="AT58" s="56" t="e">
        <f t="shared" si="40"/>
        <v>#DIV/0!</v>
      </c>
      <c r="AU58" s="56" t="e">
        <f t="shared" si="42"/>
        <v>#DIV/0!</v>
      </c>
      <c r="AV58" s="56">
        <f t="shared" si="41"/>
        <v>0</v>
      </c>
      <c r="AW58" s="57"/>
    </row>
    <row r="59" spans="1:49" x14ac:dyDescent="0.4">
      <c r="AA59" s="38"/>
    </row>
    <row r="60" spans="1:49" s="11" customFormat="1" ht="14.2" customHeight="1" x14ac:dyDescent="0.45">
      <c r="A60" s="9" t="s">
        <v>9</v>
      </c>
      <c r="E60" s="19"/>
      <c r="H60" s="46"/>
      <c r="I60" s="46"/>
      <c r="J60" s="46"/>
      <c r="K60" s="46"/>
      <c r="L60" s="46"/>
      <c r="N60" s="46"/>
      <c r="O60" s="46"/>
      <c r="P60" s="46"/>
      <c r="Q60" s="46"/>
      <c r="R60" s="46"/>
      <c r="S60" s="46"/>
      <c r="T60" s="46"/>
      <c r="U60" s="46"/>
      <c r="V60" s="46"/>
      <c r="W60" s="46"/>
      <c r="X60" s="46"/>
      <c r="Y60" s="46"/>
    </row>
    <row r="61" spans="1:49" x14ac:dyDescent="0.4">
      <c r="AA61" s="38"/>
    </row>
    <row r="62" spans="1:49" hidden="1" x14ac:dyDescent="0.4">
      <c r="AA62" s="38"/>
    </row>
    <row r="63" spans="1:49" hidden="1" x14ac:dyDescent="0.4">
      <c r="AA63" s="38"/>
    </row>
    <row r="64" spans="1:49" hidden="1" x14ac:dyDescent="0.4">
      <c r="AA64" s="38"/>
    </row>
    <row r="65" spans="27:27" hidden="1" x14ac:dyDescent="0.4">
      <c r="AA65" s="38"/>
    </row>
    <row r="66" spans="27:27" hidden="1" x14ac:dyDescent="0.4">
      <c r="AA66" s="38"/>
    </row>
    <row r="67" spans="27:27" hidden="1" x14ac:dyDescent="0.4">
      <c r="AA67" s="38"/>
    </row>
    <row r="68" spans="27:27" hidden="1" x14ac:dyDescent="0.4">
      <c r="AA68" s="38"/>
    </row>
    <row r="69" spans="27:27" hidden="1" x14ac:dyDescent="0.4">
      <c r="AA69" s="38"/>
    </row>
    <row r="70" spans="27:27" hidden="1" x14ac:dyDescent="0.4">
      <c r="AA70" s="38"/>
    </row>
    <row r="71" spans="27:27" hidden="1" x14ac:dyDescent="0.4">
      <c r="AA71" s="38"/>
    </row>
    <row r="72" spans="27:27" hidden="1" x14ac:dyDescent="0.4">
      <c r="AA72" s="38"/>
    </row>
    <row r="73" spans="27:27" hidden="1" x14ac:dyDescent="0.4">
      <c r="AA73" s="38"/>
    </row>
    <row r="74" spans="27:27" hidden="1" x14ac:dyDescent="0.4">
      <c r="AA74" s="38"/>
    </row>
    <row r="75" spans="27:27" hidden="1" x14ac:dyDescent="0.4">
      <c r="AA75" s="38"/>
    </row>
    <row r="76" spans="27:27" hidden="1" x14ac:dyDescent="0.4">
      <c r="AA76" s="38"/>
    </row>
    <row r="77" spans="27:27" hidden="1" x14ac:dyDescent="0.4">
      <c r="AA77" s="38"/>
    </row>
    <row r="78" spans="27:27" hidden="1" x14ac:dyDescent="0.4">
      <c r="AA78" s="38"/>
    </row>
    <row r="79" spans="27:27" hidden="1" x14ac:dyDescent="0.4">
      <c r="AA79" s="38"/>
    </row>
    <row r="80" spans="27:27" hidden="1" x14ac:dyDescent="0.4">
      <c r="AA80" s="38"/>
    </row>
    <row r="81" spans="27:27" hidden="1" x14ac:dyDescent="0.4">
      <c r="AA81" s="38"/>
    </row>
    <row r="82" spans="27:27" hidden="1" x14ac:dyDescent="0.4">
      <c r="AA82" s="38"/>
    </row>
    <row r="83" spans="27:27" hidden="1" x14ac:dyDescent="0.4">
      <c r="AA83" s="38"/>
    </row>
    <row r="84" spans="27:27" hidden="1" x14ac:dyDescent="0.4">
      <c r="AA84" s="38"/>
    </row>
    <row r="85" spans="27:27" hidden="1" x14ac:dyDescent="0.4">
      <c r="AA85" s="38"/>
    </row>
    <row r="86" spans="27:27" hidden="1" x14ac:dyDescent="0.4">
      <c r="AA86" s="38"/>
    </row>
    <row r="87" spans="27:27" hidden="1" x14ac:dyDescent="0.4">
      <c r="AA87" s="38"/>
    </row>
    <row r="88" spans="27:27" hidden="1" x14ac:dyDescent="0.4">
      <c r="AA88" s="38"/>
    </row>
    <row r="89" spans="27:27" hidden="1" x14ac:dyDescent="0.4">
      <c r="AA89" s="38"/>
    </row>
    <row r="90" spans="27:27" hidden="1" x14ac:dyDescent="0.4">
      <c r="AA90" s="38"/>
    </row>
    <row r="91" spans="27:27" hidden="1" x14ac:dyDescent="0.4">
      <c r="AA91" s="38"/>
    </row>
    <row r="92" spans="27:27" hidden="1" x14ac:dyDescent="0.4">
      <c r="AA92" s="38"/>
    </row>
    <row r="93" spans="27:27" hidden="1" x14ac:dyDescent="0.4">
      <c r="AA93" s="38"/>
    </row>
    <row r="94" spans="27:27" hidden="1" x14ac:dyDescent="0.4">
      <c r="AA94" s="38"/>
    </row>
    <row r="95" spans="27:27" hidden="1" x14ac:dyDescent="0.4">
      <c r="AA95" s="38"/>
    </row>
    <row r="96" spans="27:27" hidden="1" x14ac:dyDescent="0.4">
      <c r="AA96" s="38"/>
    </row>
    <row r="97" spans="27:27" hidden="1" x14ac:dyDescent="0.4">
      <c r="AA97" s="38"/>
    </row>
    <row r="98" spans="27:27" hidden="1" x14ac:dyDescent="0.4">
      <c r="AA98" s="38"/>
    </row>
    <row r="99" spans="27:27" hidden="1" x14ac:dyDescent="0.4">
      <c r="AA99" s="38"/>
    </row>
    <row r="100" spans="27:27" hidden="1" x14ac:dyDescent="0.4">
      <c r="AA100" s="38"/>
    </row>
    <row r="101" spans="27:27" hidden="1" x14ac:dyDescent="0.4">
      <c r="AA101" s="38"/>
    </row>
    <row r="102" spans="27:27" hidden="1" x14ac:dyDescent="0.4">
      <c r="AA102" s="38"/>
    </row>
    <row r="103" spans="27:27" hidden="1" x14ac:dyDescent="0.4">
      <c r="AA103" s="38"/>
    </row>
    <row r="104" spans="27:27" hidden="1" x14ac:dyDescent="0.4">
      <c r="AA104" s="38"/>
    </row>
    <row r="105" spans="27:27" hidden="1" x14ac:dyDescent="0.4">
      <c r="AA105" s="38"/>
    </row>
    <row r="106" spans="27:27" hidden="1" x14ac:dyDescent="0.4">
      <c r="AA106" s="38"/>
    </row>
    <row r="107" spans="27:27" hidden="1" x14ac:dyDescent="0.4">
      <c r="AA107" s="38"/>
    </row>
    <row r="108" spans="27:27" hidden="1" x14ac:dyDescent="0.4">
      <c r="AA108" s="38"/>
    </row>
    <row r="109" spans="27:27" hidden="1" x14ac:dyDescent="0.4">
      <c r="AA109" s="38"/>
    </row>
    <row r="110" spans="27:27" hidden="1" x14ac:dyDescent="0.4">
      <c r="AA110" s="38"/>
    </row>
    <row r="111" spans="27:27" hidden="1" x14ac:dyDescent="0.4">
      <c r="AA111" s="38"/>
    </row>
    <row r="112" spans="27:27" hidden="1" x14ac:dyDescent="0.4">
      <c r="AA112" s="38"/>
    </row>
    <row r="113" spans="27:27" hidden="1" x14ac:dyDescent="0.4">
      <c r="AA113" s="38"/>
    </row>
    <row r="114" spans="27:27" hidden="1" x14ac:dyDescent="0.4">
      <c r="AA114" s="38"/>
    </row>
    <row r="115" spans="27:27" hidden="1" x14ac:dyDescent="0.4">
      <c r="AA115" s="38"/>
    </row>
    <row r="116" spans="27:27" hidden="1" x14ac:dyDescent="0.4">
      <c r="AA116" s="38"/>
    </row>
    <row r="117" spans="27:27" hidden="1" x14ac:dyDescent="0.4">
      <c r="AA117" s="38"/>
    </row>
    <row r="118" spans="27:27" hidden="1" x14ac:dyDescent="0.4">
      <c r="AA118" s="38"/>
    </row>
    <row r="119" spans="27:27" hidden="1" x14ac:dyDescent="0.4">
      <c r="AA119" s="38"/>
    </row>
    <row r="120" spans="27:27" hidden="1" x14ac:dyDescent="0.4">
      <c r="AA120" s="38"/>
    </row>
    <row r="121" spans="27:27" hidden="1" x14ac:dyDescent="0.4">
      <c r="AA121" s="38"/>
    </row>
    <row r="122" spans="27:27" hidden="1" x14ac:dyDescent="0.4">
      <c r="AA122" s="38"/>
    </row>
    <row r="123" spans="27:27" hidden="1" x14ac:dyDescent="0.4">
      <c r="AA123" s="38"/>
    </row>
    <row r="124" spans="27:27" hidden="1" x14ac:dyDescent="0.4">
      <c r="AA124" s="38"/>
    </row>
    <row r="125" spans="27:27" hidden="1" x14ac:dyDescent="0.4">
      <c r="AA125" s="38"/>
    </row>
    <row r="126" spans="27:27" hidden="1" x14ac:dyDescent="0.4">
      <c r="AA126" s="38"/>
    </row>
    <row r="127" spans="27:27" hidden="1" x14ac:dyDescent="0.4">
      <c r="AA127" s="38"/>
    </row>
    <row r="128" spans="27:27" hidden="1" x14ac:dyDescent="0.4">
      <c r="AA128" s="38"/>
    </row>
    <row r="129" spans="27:27" hidden="1" x14ac:dyDescent="0.4">
      <c r="AA129" s="38"/>
    </row>
    <row r="130" spans="27:27" hidden="1" x14ac:dyDescent="0.4">
      <c r="AA130" s="38"/>
    </row>
    <row r="131" spans="27:27" hidden="1" x14ac:dyDescent="0.4">
      <c r="AA131" s="38"/>
    </row>
    <row r="132" spans="27:27" hidden="1" x14ac:dyDescent="0.4">
      <c r="AA132" s="38"/>
    </row>
    <row r="133" spans="27:27" hidden="1" x14ac:dyDescent="0.4">
      <c r="AA133" s="38"/>
    </row>
    <row r="134" spans="27:27" hidden="1" x14ac:dyDescent="0.4">
      <c r="AA134" s="38"/>
    </row>
    <row r="135" spans="27:27" hidden="1" x14ac:dyDescent="0.4">
      <c r="AA135" s="38"/>
    </row>
    <row r="136" spans="27:27" hidden="1" x14ac:dyDescent="0.4">
      <c r="AA136" s="38"/>
    </row>
    <row r="137" spans="27:27" hidden="1" x14ac:dyDescent="0.4">
      <c r="AA137" s="38"/>
    </row>
    <row r="138" spans="27:27" hidden="1" x14ac:dyDescent="0.4">
      <c r="AA138" s="38"/>
    </row>
    <row r="139" spans="27:27" hidden="1" x14ac:dyDescent="0.4">
      <c r="AA139" s="38"/>
    </row>
    <row r="140" spans="27:27" hidden="1" x14ac:dyDescent="0.4">
      <c r="AA140" s="38"/>
    </row>
    <row r="141" spans="27:27" hidden="1" x14ac:dyDescent="0.4">
      <c r="AA141" s="38"/>
    </row>
    <row r="142" spans="27:27" hidden="1" x14ac:dyDescent="0.4">
      <c r="AA142" s="38"/>
    </row>
    <row r="143" spans="27:27" hidden="1" x14ac:dyDescent="0.4">
      <c r="AA143" s="38"/>
    </row>
    <row r="144" spans="27:27" hidden="1" x14ac:dyDescent="0.4">
      <c r="AA144" s="38"/>
    </row>
    <row r="145" spans="27:27" hidden="1" x14ac:dyDescent="0.4">
      <c r="AA145" s="38"/>
    </row>
    <row r="146" spans="27:27" hidden="1" x14ac:dyDescent="0.4">
      <c r="AA146" s="38"/>
    </row>
    <row r="147" spans="27:27" hidden="1" x14ac:dyDescent="0.4">
      <c r="AA147" s="38"/>
    </row>
    <row r="148" spans="27:27" hidden="1" x14ac:dyDescent="0.4">
      <c r="AA148" s="38"/>
    </row>
    <row r="149" spans="27:27" hidden="1" x14ac:dyDescent="0.4">
      <c r="AA149" s="38"/>
    </row>
    <row r="150" spans="27:27" hidden="1" x14ac:dyDescent="0.4">
      <c r="AA150" s="38"/>
    </row>
    <row r="151" spans="27:27" hidden="1" x14ac:dyDescent="0.4">
      <c r="AA151" s="38"/>
    </row>
    <row r="152" spans="27:27" hidden="1" x14ac:dyDescent="0.4">
      <c r="AA152" s="38"/>
    </row>
    <row r="153" spans="27:27" hidden="1" x14ac:dyDescent="0.4">
      <c r="AA153" s="38"/>
    </row>
    <row r="154" spans="27:27" hidden="1" x14ac:dyDescent="0.4">
      <c r="AA154" s="38"/>
    </row>
    <row r="155" spans="27:27" hidden="1" x14ac:dyDescent="0.4">
      <c r="AA155" s="38"/>
    </row>
    <row r="156" spans="27:27" hidden="1" x14ac:dyDescent="0.4">
      <c r="AA156" s="38"/>
    </row>
    <row r="157" spans="27:27" hidden="1" x14ac:dyDescent="0.4">
      <c r="AA157" s="38"/>
    </row>
    <row r="158" spans="27:27" hidden="1" x14ac:dyDescent="0.4">
      <c r="AA158" s="38"/>
    </row>
    <row r="159" spans="27:27" hidden="1" x14ac:dyDescent="0.4">
      <c r="AA159" s="38"/>
    </row>
    <row r="160" spans="27:27" hidden="1" x14ac:dyDescent="0.4">
      <c r="AA160" s="38"/>
    </row>
    <row r="161" spans="27:27" hidden="1" x14ac:dyDescent="0.4">
      <c r="AA161" s="38"/>
    </row>
    <row r="162" spans="27:27" hidden="1" x14ac:dyDescent="0.4">
      <c r="AA162" s="38"/>
    </row>
    <row r="163" spans="27:27" hidden="1" x14ac:dyDescent="0.4">
      <c r="AA163" s="38"/>
    </row>
    <row r="164" spans="27:27" hidden="1" x14ac:dyDescent="0.4">
      <c r="AA164" s="38"/>
    </row>
    <row r="165" spans="27:27" hidden="1" x14ac:dyDescent="0.4">
      <c r="AA165" s="38"/>
    </row>
    <row r="166" spans="27:27" hidden="1" x14ac:dyDescent="0.4">
      <c r="AA166" s="38"/>
    </row>
    <row r="167" spans="27:27" hidden="1" x14ac:dyDescent="0.4">
      <c r="AA167" s="38"/>
    </row>
    <row r="168" spans="27:27" hidden="1" x14ac:dyDescent="0.4">
      <c r="AA168" s="38"/>
    </row>
  </sheetData>
  <phoneticPr fontId="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39907-4BA3-41A3-93F1-3E9BF8E490EC}">
  <sheetPr>
    <tabColor theme="1"/>
  </sheetPr>
  <dimension ref="A1"/>
  <sheetViews>
    <sheetView workbookViewId="0"/>
  </sheetViews>
  <sheetFormatPr defaultRowHeight="13.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1 6 " ? > < D a t a M a s h u p   x m l n s = " h t t p : / / s c h e m a s . m i c r o s o f t . c o m / D a t a M a s h u p " > A A A A A B U D A A B Q S w M E F A A C A A g A L n 3 N V O 6 P B M u l A A A A 9 g A A A B I A H A B D b 2 5 m a W c v U G F j a 2 F n Z S 5 4 b W w g o h g A K K A U A A A A A A A A A A A A A A A A A A A A A A A A A A A A h Y 9 B C s I w F E S v U r J v k l Y R K b 8 p 6 M K N B U E Q t y H G N t j + S p O a 3 s 2 F R / I K V r T q z u W 8 e Y u Z + / U G W V 9 X w U W 3 1 j S Y k o h y E m h U z c F g k Z L O H c M 5 y Q R s p D r J Q g e D j D b p 7 S E l p X P n h D H v P f U T 2 r Q F i z m P 2 D 5 f b 1 W p a 0 k + s v k v h w a t k 6 g 0 E b B 7 j R E x j T i n s + m w C d g I I T f 4 F e K h e 7 Y / E J Z d 5 b p W C 4 3 h a g F s j M D e H 8 Q D U E s D B B Q A A g A I A C 5 9 z 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u f c 1 U K I p H u A 4 A A A A R A A A A E w A c A E Z v c m 1 1 b G F z L 1 N l Y 3 R p b 2 4 x L m 0 g o h g A K K A U A A A A A A A A A A A A A A A A A A A A A A A A A A A A K 0 5 N L s n M z 1 M I h t C G 1 g B Q S w E C L Q A U A A I A C A A u f c 1 U 7 o 8 E y 6 U A A A D 2 A A A A E g A A A A A A A A A A A A A A A A A A A A A A Q 2 9 u Z m l n L 1 B h Y 2 t h Z 2 U u e G 1 s U E s B A i 0 A F A A C A A g A L n 3 N V A / K 6 a u k A A A A 6 Q A A A B M A A A A A A A A A A A A A A A A A 8 Q A A A F t D b 2 5 0 Z W 5 0 X 1 R 5 c G V z X S 5 4 b W x Q S w E C L Q A U A A I A C A A u f c 1 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q 2 k c m D O E 0 S 2 8 a p E B r o R J g A A A A A C A A A A A A A D Z g A A w A A A A B A A A A C T m / s 5 5 O c u H R 7 J K u C x y X L 9 A A A A A A S A A A C g A A A A E A A A A P m x D 7 9 / H T c z v 0 Y a 6 Z J c h i 9 Q A A A A 1 I F O e i Y T U H 8 L 8 g a L K s q K c b j 2 F Q e N b Q i x a m 8 u p / r p E x y T v S 3 0 b I 1 H A 2 b s 6 l z A u Z u Y e A q x B G z X 5 W A o Y 4 7 o P X q K O f W l G O U w 0 g I M J k t 2 F w 6 2 U n w U A A A A W K a n 6 t h J X f e d s s m 2 I o B 5 f Z z d l u c = < / 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Markets ＆ Charging</TermName>
          <TermId xmlns="http://schemas.microsoft.com/office/infopath/2007/PartnerControls">7db77d8b-fd15-43cb-ad3d-bb05d9a5dcaa</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1897</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D0D99C7A71FFD7449AC432BE6B56AF42" ma:contentTypeVersion="98" ma:contentTypeDescription="Create a new document" ma:contentTypeScope="" ma:versionID="7f0bb8ddfc3e79091e832556d76463fd">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a4f8880f35f6d18a516bacd98c81387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338270-349C-4289-93F3-114E419FC419}">
  <ds:schemaRefs>
    <ds:schemaRef ds:uri="Microsoft.SharePoint.Taxonomy.ContentTypeSync"/>
  </ds:schemaRefs>
</ds:datastoreItem>
</file>

<file path=customXml/itemProps2.xml><?xml version="1.0" encoding="utf-8"?>
<ds:datastoreItem xmlns:ds="http://schemas.openxmlformats.org/officeDocument/2006/customXml" ds:itemID="{2ADFD3B4-4EF4-460D-80E0-B0FD7C396A9F}">
  <ds:schemaRefs>
    <ds:schemaRef ds:uri="http://schemas.microsoft.com/DataMashup"/>
  </ds:schemaRefs>
</ds:datastoreItem>
</file>

<file path=customXml/itemProps3.xml><?xml version="1.0" encoding="utf-8"?>
<ds:datastoreItem xmlns:ds="http://schemas.openxmlformats.org/officeDocument/2006/customXml" ds:itemID="{9157C7B1-B039-4AA1-95B9-D51BC9D7D37C}">
  <ds:schemaRefs>
    <ds:schemaRef ds:uri="http://schemas.microsoft.com/sharepoint/v3/contenttype/forms"/>
  </ds:schemaRefs>
</ds:datastoreItem>
</file>

<file path=customXml/itemProps4.xml><?xml version="1.0" encoding="utf-8"?>
<ds:datastoreItem xmlns:ds="http://schemas.openxmlformats.org/officeDocument/2006/customXml" ds:itemID="{F55F8AD8-0832-4B31-9855-1711110E8D01}">
  <ds:schemaRefs>
    <ds:schemaRef ds:uri="http://purl.org/dc/terms/"/>
    <ds:schemaRef ds:uri="http://schemas.microsoft.com/office/2006/metadata/properties"/>
    <ds:schemaRef ds:uri="http://purl.org/dc/elements/1.1/"/>
    <ds:schemaRef ds:uri="7041854e-4853-44f9-9e63-23b7acad5461"/>
    <ds:schemaRef ds:uri="http://schemas.microsoft.com/sharepoint/v3"/>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1969B8DC-6E22-4290-BECD-0A53D2965C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Model information and guide</vt:lpstr>
      <vt:lpstr>Cost outputs &gt;</vt:lpstr>
      <vt:lpstr>Running_costs</vt:lpstr>
      <vt:lpstr>Water_efficiency</vt:lpstr>
      <vt:lpstr>Reg_fees</vt:lpstr>
      <vt:lpstr>Intermediate sheets &gt;</vt:lpstr>
      <vt:lpstr>Aggregation_real</vt:lpstr>
      <vt:lpstr>Input &gt;</vt:lpstr>
      <vt:lpstr>Allocation_output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Mills</dc:creator>
  <cp:keywords/>
  <dc:description/>
  <cp:lastModifiedBy>Roshni Natali</cp:lastModifiedBy>
  <cp:revision/>
  <dcterms:created xsi:type="dcterms:W3CDTF">2022-06-06T09:18:19Z</dcterms:created>
  <dcterms:modified xsi:type="dcterms:W3CDTF">2022-12-14T14:52:25Z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0x010100573134B1BDBFC74F8C2DBF70E4CDEAD400D0D99C7A71FFD7449AC432BE6B56AF42</vt:lpwstr>
  </property>
  <property fmtid="{D5CDD505-2E9C-101B-9397-08002B2CF9AE}" pid="3" name="_dlc_policyId">
    <vt:lpwstr/>
  </property>
  <property fmtid="{D5CDD505-2E9C-101B-9397-08002B2CF9AE}" pid="4" name="ItemRetentionFormula">
    <vt:lpwstr/>
  </property>
  <property fmtid="{D5CDD505-2E9C-101B-9397-08002B2CF9AE}" pid="5" name="Security Classification">
    <vt:lpwstr>21;#OFFICIAL|c2540f30-f875-494b-a43f-ebfb5017a6ad</vt:lpwstr>
  </property>
  <property fmtid="{D5CDD505-2E9C-101B-9397-08002B2CF9AE}" pid="6" name="Meeting">
    <vt:lpwstr/>
  </property>
  <property fmtid="{D5CDD505-2E9C-101B-9397-08002B2CF9AE}" pid="7" name="Stakeholder 2">
    <vt:lpwstr/>
  </property>
  <property fmtid="{D5CDD505-2E9C-101B-9397-08002B2CF9AE}" pid="8" name="Hierarchy">
    <vt:lpwstr/>
  </property>
  <property fmtid="{D5CDD505-2E9C-101B-9397-08002B2CF9AE}" pid="9" name="Collection">
    <vt:lpwstr/>
  </property>
  <property fmtid="{D5CDD505-2E9C-101B-9397-08002B2CF9AE}" pid="10" name="Stakeholder 5">
    <vt:lpwstr/>
  </property>
  <property fmtid="{D5CDD505-2E9C-101B-9397-08002B2CF9AE}" pid="11" name="Project Code">
    <vt:lpwstr>1897;#Markets ＆ Charging|7db77d8b-fd15-43cb-ad3d-bb05d9a5dcaa</vt:lpwstr>
  </property>
  <property fmtid="{D5CDD505-2E9C-101B-9397-08002B2CF9AE}" pid="12" name="Stakeholder 3">
    <vt:lpwstr/>
  </property>
  <property fmtid="{D5CDD505-2E9C-101B-9397-08002B2CF9AE}" pid="13" name="Stakeholder">
    <vt:lpwstr/>
  </property>
  <property fmtid="{D5CDD505-2E9C-101B-9397-08002B2CF9AE}" pid="14" name="Stakeholder 4">
    <vt:lpwstr/>
  </property>
</Properties>
</file>