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ofwat-my.sharepoint.com/personal/imogen_barker_ofwat_gov_uk/Documents/Web Publishing/Cost Modelling/"/>
    </mc:Choice>
  </mc:AlternateContent>
  <xr:revisionPtr revIDLastSave="0" documentId="8_{E6E337F6-EF2A-4222-8905-175C0D80B6E1}" xr6:coauthVersionLast="47" xr6:coauthVersionMax="47" xr10:uidLastSave="{00000000-0000-0000-0000-000000000000}"/>
  <bookViews>
    <workbookView xWindow="-98" yWindow="-98" windowWidth="20715" windowHeight="13276" xr2:uid="{00000000-000D-0000-FFFF-FFFF00000000}"/>
  </bookViews>
  <sheets>
    <sheet name="Cover" sheetId="37" r:id="rId1"/>
    <sheet name="Water" sheetId="22" r:id="rId2"/>
    <sheet name="Wastewater network+" sheetId="24" r:id="rId3"/>
    <sheet name="Bioresources" sheetId="35" r:id="rId4"/>
    <sheet name="Retail" sheetId="21" r:id="rId5"/>
    <sheet name="Additional &gt;&gt;" sheetId="38" r:id="rId6"/>
    <sheet name="SWT coastal" sheetId="39" r:id="rId7"/>
  </sheets>
  <definedNames>
    <definedName name="ChK_Tol">#REF!</definedName>
    <definedName name="Pct_Tol">#REF!</definedName>
    <definedName name="Trk_To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8" i="39" l="1"/>
  <c r="F67" i="39"/>
  <c r="F66" i="39"/>
  <c r="F65" i="39"/>
  <c r="F64" i="39"/>
  <c r="F63" i="39"/>
  <c r="F62" i="39"/>
  <c r="F61" i="39"/>
  <c r="F60" i="39"/>
  <c r="F59" i="39"/>
  <c r="E68" i="39"/>
  <c r="E67" i="39"/>
  <c r="E66" i="39"/>
  <c r="E65" i="39"/>
  <c r="E64" i="39"/>
  <c r="E63" i="39"/>
  <c r="E62" i="39"/>
  <c r="E61" i="39"/>
  <c r="E60" i="39"/>
  <c r="E59" i="39"/>
  <c r="D68" i="39"/>
  <c r="D67" i="39"/>
  <c r="D66" i="39"/>
  <c r="D65" i="39"/>
  <c r="D64" i="39"/>
  <c r="D63" i="39"/>
  <c r="D62" i="39"/>
  <c r="D61" i="39"/>
  <c r="D60" i="39"/>
  <c r="D59" i="39"/>
  <c r="E57" i="24"/>
  <c r="S57" i="24"/>
  <c r="D58" i="24"/>
  <c r="O58" i="24"/>
  <c r="Z58" i="24"/>
  <c r="N59" i="24"/>
  <c r="Y59" i="24"/>
  <c r="M60" i="24"/>
  <c r="X60" i="24"/>
  <c r="I61" i="24"/>
  <c r="W61" i="24"/>
  <c r="H62" i="24"/>
  <c r="V62" i="24"/>
  <c r="G63" i="24"/>
  <c r="U63" i="24"/>
  <c r="F64" i="24"/>
  <c r="T64" i="24"/>
  <c r="E65" i="24"/>
  <c r="S65" i="24"/>
  <c r="D66" i="24"/>
  <c r="O66" i="24"/>
  <c r="Z66" i="24"/>
  <c r="N57" i="24"/>
  <c r="Y57" i="24"/>
  <c r="M58" i="24"/>
  <c r="X58" i="24"/>
  <c r="I59" i="24"/>
  <c r="W59" i="24"/>
  <c r="H60" i="24"/>
  <c r="V60" i="24"/>
  <c r="G61" i="24"/>
  <c r="U61" i="24"/>
  <c r="F62" i="24"/>
  <c r="T62" i="24"/>
  <c r="E63" i="24"/>
  <c r="S63" i="24"/>
  <c r="D64" i="24"/>
  <c r="O64" i="24"/>
  <c r="Z64" i="24"/>
  <c r="N65" i="24"/>
  <c r="Y65" i="24"/>
  <c r="M66" i="24"/>
  <c r="X66" i="24"/>
  <c r="P63" i="35"/>
  <c r="O63" i="35"/>
  <c r="N63" i="35"/>
  <c r="P62" i="35"/>
  <c r="O62" i="35"/>
  <c r="N62" i="35"/>
  <c r="P61" i="35"/>
  <c r="O61" i="35"/>
  <c r="N61" i="35"/>
  <c r="P60" i="35"/>
  <c r="O60" i="35"/>
  <c r="N60" i="35"/>
  <c r="P59" i="35"/>
  <c r="O59" i="35"/>
  <c r="N59" i="35"/>
  <c r="P58" i="35"/>
  <c r="O58" i="35"/>
  <c r="N58" i="35"/>
  <c r="P57" i="35"/>
  <c r="O57" i="35"/>
  <c r="N57" i="35"/>
  <c r="P56" i="35"/>
  <c r="O56" i="35"/>
  <c r="N56" i="35"/>
  <c r="P55" i="35"/>
  <c r="O55" i="35"/>
  <c r="N55" i="35"/>
  <c r="P54" i="35"/>
  <c r="O54" i="35"/>
  <c r="N54" i="35"/>
  <c r="M63" i="35"/>
  <c r="M62" i="35"/>
  <c r="M61" i="35"/>
  <c r="M60" i="35"/>
  <c r="M59" i="35"/>
  <c r="M58" i="35"/>
  <c r="M57" i="35"/>
  <c r="M56" i="35"/>
  <c r="M55" i="35"/>
  <c r="M54" i="35"/>
  <c r="I63" i="35"/>
  <c r="H63" i="35"/>
  <c r="G63" i="35"/>
  <c r="F63" i="35"/>
  <c r="E63" i="35"/>
  <c r="I62" i="35"/>
  <c r="H62" i="35"/>
  <c r="G62" i="35"/>
  <c r="F62" i="35"/>
  <c r="E62" i="35"/>
  <c r="I61" i="35"/>
  <c r="H61" i="35"/>
  <c r="G61" i="35"/>
  <c r="F61" i="35"/>
  <c r="E61" i="35"/>
  <c r="I60" i="35"/>
  <c r="H60" i="35"/>
  <c r="G60" i="35"/>
  <c r="F60" i="35"/>
  <c r="E60" i="35"/>
  <c r="I59" i="35"/>
  <c r="H59" i="35"/>
  <c r="G59" i="35"/>
  <c r="F59" i="35"/>
  <c r="E59" i="35"/>
  <c r="I58" i="35"/>
  <c r="H58" i="35"/>
  <c r="G58" i="35"/>
  <c r="F58" i="35"/>
  <c r="E58" i="35"/>
  <c r="I57" i="35"/>
  <c r="H57" i="35"/>
  <c r="G57" i="35"/>
  <c r="F57" i="35"/>
  <c r="E57" i="35"/>
  <c r="I56" i="35"/>
  <c r="H56" i="35"/>
  <c r="G56" i="35"/>
  <c r="F56" i="35"/>
  <c r="E56" i="35"/>
  <c r="I55" i="35"/>
  <c r="H55" i="35"/>
  <c r="G55" i="35"/>
  <c r="F55" i="35"/>
  <c r="E55" i="35"/>
  <c r="I54" i="35"/>
  <c r="H54" i="35"/>
  <c r="G54" i="35"/>
  <c r="F54" i="35"/>
  <c r="E54" i="35"/>
  <c r="D63" i="35"/>
  <c r="D62" i="35"/>
  <c r="D61" i="35"/>
  <c r="D60" i="35"/>
  <c r="D59" i="35"/>
  <c r="D58" i="35"/>
  <c r="D57" i="35"/>
  <c r="D56" i="35"/>
  <c r="D55" i="35"/>
  <c r="D54" i="35"/>
  <c r="N83" i="21"/>
  <c r="M83" i="21"/>
  <c r="L83" i="21"/>
  <c r="K83" i="21"/>
  <c r="J83" i="21"/>
  <c r="I83" i="21"/>
  <c r="H83" i="21"/>
  <c r="G83" i="21"/>
  <c r="F83" i="21"/>
  <c r="E83" i="21"/>
  <c r="N82" i="21"/>
  <c r="M82" i="21"/>
  <c r="L82" i="21"/>
  <c r="K82" i="21"/>
  <c r="J82" i="21"/>
  <c r="I82" i="21"/>
  <c r="H82" i="21"/>
  <c r="G82" i="21"/>
  <c r="F82" i="21"/>
  <c r="E82" i="21"/>
  <c r="N81" i="21"/>
  <c r="M81" i="21"/>
  <c r="L81" i="21"/>
  <c r="K81" i="21"/>
  <c r="J81" i="21"/>
  <c r="I81" i="21"/>
  <c r="H81" i="21"/>
  <c r="G81" i="21"/>
  <c r="F81" i="21"/>
  <c r="E81" i="21"/>
  <c r="N80" i="21"/>
  <c r="M80" i="21"/>
  <c r="L80" i="21"/>
  <c r="K80" i="21"/>
  <c r="J80" i="21"/>
  <c r="I80" i="21"/>
  <c r="H80" i="21"/>
  <c r="G80" i="21"/>
  <c r="F80" i="21"/>
  <c r="E80" i="21"/>
  <c r="N79" i="21"/>
  <c r="M79" i="21"/>
  <c r="L79" i="21"/>
  <c r="K79" i="21"/>
  <c r="J79" i="21"/>
  <c r="I79" i="21"/>
  <c r="H79" i="21"/>
  <c r="G79" i="21"/>
  <c r="F79" i="21"/>
  <c r="E79" i="21"/>
  <c r="N78" i="21"/>
  <c r="M78" i="21"/>
  <c r="L78" i="21"/>
  <c r="K78" i="21"/>
  <c r="J78" i="21"/>
  <c r="I78" i="21"/>
  <c r="H78" i="21"/>
  <c r="G78" i="21"/>
  <c r="F78" i="21"/>
  <c r="E78" i="21"/>
  <c r="N77" i="21"/>
  <c r="M77" i="21"/>
  <c r="L77" i="21"/>
  <c r="K77" i="21"/>
  <c r="J77" i="21"/>
  <c r="I77" i="21"/>
  <c r="H77" i="21"/>
  <c r="G77" i="21"/>
  <c r="F77" i="21"/>
  <c r="E77" i="21"/>
  <c r="N76" i="21"/>
  <c r="M76" i="21"/>
  <c r="L76" i="21"/>
  <c r="K76" i="21"/>
  <c r="J76" i="21"/>
  <c r="I76" i="21"/>
  <c r="H76" i="21"/>
  <c r="G76" i="21"/>
  <c r="F76" i="21"/>
  <c r="E76" i="21"/>
  <c r="N75" i="21"/>
  <c r="M75" i="21"/>
  <c r="L75" i="21"/>
  <c r="K75" i="21"/>
  <c r="J75" i="21"/>
  <c r="I75" i="21"/>
  <c r="H75" i="21"/>
  <c r="G75" i="21"/>
  <c r="F75" i="21"/>
  <c r="E75" i="21"/>
  <c r="N74" i="21"/>
  <c r="M74" i="21"/>
  <c r="L74" i="21"/>
  <c r="K74" i="21"/>
  <c r="J74" i="21"/>
  <c r="I74" i="21"/>
  <c r="H74" i="21"/>
  <c r="G74" i="21"/>
  <c r="F74" i="21"/>
  <c r="E74" i="21"/>
  <c r="N73" i="21"/>
  <c r="M73" i="21"/>
  <c r="L73" i="21"/>
  <c r="K73" i="21"/>
  <c r="J73" i="21"/>
  <c r="I73" i="21"/>
  <c r="H73" i="21"/>
  <c r="G73" i="21"/>
  <c r="F73" i="21"/>
  <c r="E73" i="21"/>
  <c r="N72" i="21"/>
  <c r="M72" i="21"/>
  <c r="L72" i="21"/>
  <c r="K72" i="21"/>
  <c r="J72" i="21"/>
  <c r="I72" i="21"/>
  <c r="H72" i="21"/>
  <c r="G72" i="21"/>
  <c r="F72" i="21"/>
  <c r="E72" i="21"/>
  <c r="N71" i="21"/>
  <c r="M71" i="21"/>
  <c r="L71" i="21"/>
  <c r="K71" i="21"/>
  <c r="J71" i="21"/>
  <c r="I71" i="21"/>
  <c r="H71" i="21"/>
  <c r="G71" i="21"/>
  <c r="F71" i="21"/>
  <c r="E71" i="21"/>
  <c r="N70" i="21"/>
  <c r="M70" i="21"/>
  <c r="L70" i="21"/>
  <c r="K70" i="21"/>
  <c r="J70" i="21"/>
  <c r="I70" i="21"/>
  <c r="H70" i="21"/>
  <c r="G70" i="21"/>
  <c r="F70" i="21"/>
  <c r="E70" i="21"/>
  <c r="N69" i="21"/>
  <c r="M69" i="21"/>
  <c r="L69" i="21"/>
  <c r="K69" i="21"/>
  <c r="J69" i="21"/>
  <c r="I69" i="21"/>
  <c r="H69" i="21"/>
  <c r="G69" i="21"/>
  <c r="F69" i="21"/>
  <c r="E69" i="21"/>
  <c r="N68" i="21"/>
  <c r="M68" i="21"/>
  <c r="L68" i="21"/>
  <c r="K68" i="21"/>
  <c r="J68" i="21"/>
  <c r="I68" i="21"/>
  <c r="H68" i="21"/>
  <c r="G68" i="21"/>
  <c r="F68" i="21"/>
  <c r="E68" i="21"/>
  <c r="N67" i="21"/>
  <c r="M67" i="21"/>
  <c r="L67" i="21"/>
  <c r="K67" i="21"/>
  <c r="J67" i="21"/>
  <c r="I67" i="21"/>
  <c r="H67" i="21"/>
  <c r="G67" i="21"/>
  <c r="F67" i="21"/>
  <c r="E67" i="21"/>
  <c r="Y66" i="24" l="1"/>
  <c r="N66" i="24"/>
  <c r="Z65" i="24"/>
  <c r="O65" i="24"/>
  <c r="D65" i="24"/>
  <c r="S64" i="24"/>
  <c r="E64" i="24"/>
  <c r="T63" i="24"/>
  <c r="F63" i="24"/>
  <c r="U62" i="24"/>
  <c r="G62" i="24"/>
  <c r="V61" i="24"/>
  <c r="H61" i="24"/>
  <c r="W60" i="24"/>
  <c r="I60" i="24"/>
  <c r="X59" i="24"/>
  <c r="M59" i="24"/>
  <c r="Y58" i="24"/>
  <c r="N58" i="24"/>
  <c r="Z57" i="24"/>
  <c r="O57" i="24"/>
  <c r="D57" i="24"/>
  <c r="W66" i="24"/>
  <c r="I66" i="24"/>
  <c r="X65" i="24"/>
  <c r="M65" i="24"/>
  <c r="Y64" i="24"/>
  <c r="N64" i="24"/>
  <c r="Z63" i="24"/>
  <c r="O63" i="24"/>
  <c r="D63" i="24"/>
  <c r="S62" i="24"/>
  <c r="E62" i="24"/>
  <c r="T61" i="24"/>
  <c r="F61" i="24"/>
  <c r="U60" i="24"/>
  <c r="G60" i="24"/>
  <c r="V59" i="24"/>
  <c r="H59" i="24"/>
  <c r="W58" i="24"/>
  <c r="I58" i="24"/>
  <c r="X57" i="24"/>
  <c r="M57" i="24"/>
  <c r="V66" i="24"/>
  <c r="H66" i="24"/>
  <c r="W65" i="24"/>
  <c r="I65" i="24"/>
  <c r="X64" i="24"/>
  <c r="M64" i="24"/>
  <c r="Y63" i="24"/>
  <c r="N63" i="24"/>
  <c r="Z62" i="24"/>
  <c r="O62" i="24"/>
  <c r="D62" i="24"/>
  <c r="S61" i="24"/>
  <c r="E61" i="24"/>
  <c r="T60" i="24"/>
  <c r="F60" i="24"/>
  <c r="U59" i="24"/>
  <c r="G59" i="24"/>
  <c r="V58" i="24"/>
  <c r="H58" i="24"/>
  <c r="W57" i="24"/>
  <c r="I57" i="24"/>
  <c r="U66" i="24"/>
  <c r="G66" i="24"/>
  <c r="V65" i="24"/>
  <c r="H65" i="24"/>
  <c r="W64" i="24"/>
  <c r="I64" i="24"/>
  <c r="X63" i="24"/>
  <c r="M63" i="24"/>
  <c r="Y62" i="24"/>
  <c r="N62" i="24"/>
  <c r="Z61" i="24"/>
  <c r="O61" i="24"/>
  <c r="D61" i="24"/>
  <c r="S60" i="24"/>
  <c r="E60" i="24"/>
  <c r="T59" i="24"/>
  <c r="F59" i="24"/>
  <c r="U58" i="24"/>
  <c r="G58" i="24"/>
  <c r="V57" i="24"/>
  <c r="H57" i="24"/>
  <c r="T66" i="24"/>
  <c r="F66" i="24"/>
  <c r="U65" i="24"/>
  <c r="G65" i="24"/>
  <c r="V64" i="24"/>
  <c r="H64" i="24"/>
  <c r="W63" i="24"/>
  <c r="I63" i="24"/>
  <c r="X62" i="24"/>
  <c r="M62" i="24"/>
  <c r="Y61" i="24"/>
  <c r="N61" i="24"/>
  <c r="Z60" i="24"/>
  <c r="O60" i="24"/>
  <c r="D60" i="24"/>
  <c r="S59" i="24"/>
  <c r="E59" i="24"/>
  <c r="T58" i="24"/>
  <c r="F58" i="24"/>
  <c r="U57" i="24"/>
  <c r="G57" i="24"/>
  <c r="S66" i="24"/>
  <c r="T65" i="24"/>
  <c r="F65" i="24"/>
  <c r="G64" i="24"/>
  <c r="V63" i="24"/>
  <c r="H63" i="24"/>
  <c r="W62" i="24"/>
  <c r="I62" i="24"/>
  <c r="X61" i="24"/>
  <c r="M61" i="24"/>
  <c r="Y60" i="24"/>
  <c r="N60" i="24"/>
  <c r="Z59" i="24"/>
  <c r="O59" i="24"/>
  <c r="D59" i="24"/>
  <c r="S58" i="24"/>
  <c r="E58" i="24"/>
  <c r="T57" i="24"/>
  <c r="F57" i="24"/>
  <c r="E66" i="24"/>
  <c r="U64" i="24"/>
  <c r="AG73" i="22"/>
  <c r="AG81" i="22"/>
  <c r="AF80" i="22"/>
  <c r="AE79" i="22"/>
  <c r="AE87" i="22"/>
  <c r="AD86" i="22"/>
  <c r="AC85" i="22"/>
  <c r="AB84" i="22"/>
  <c r="AB76" i="22" l="1"/>
  <c r="F76" i="22"/>
  <c r="I79" i="22"/>
  <c r="P83" i="22"/>
  <c r="R77" i="22"/>
  <c r="Z82" i="22"/>
  <c r="W81" i="22"/>
  <c r="H85" i="22"/>
  <c r="O81" i="22"/>
  <c r="Q75" i="22"/>
  <c r="X79" i="22"/>
  <c r="AA82" i="22"/>
  <c r="AD85" i="22"/>
  <c r="AG80" i="22"/>
  <c r="F74" i="22"/>
  <c r="M86" i="22"/>
  <c r="O71" i="22"/>
  <c r="Q74" i="22"/>
  <c r="Y87" i="22"/>
  <c r="AC83" i="22"/>
  <c r="AF86" i="22"/>
  <c r="AG79" i="22"/>
  <c r="E72" i="22"/>
  <c r="G82" i="22"/>
  <c r="G74" i="22"/>
  <c r="H83" i="22"/>
  <c r="H75" i="22"/>
  <c r="I84" i="22"/>
  <c r="I76" i="22"/>
  <c r="M85" i="22"/>
  <c r="M77" i="22"/>
  <c r="N86" i="22"/>
  <c r="N78" i="22"/>
  <c r="O87" i="22"/>
  <c r="O79" i="22"/>
  <c r="P71" i="22"/>
  <c r="P80" i="22"/>
  <c r="P72" i="22"/>
  <c r="Q81" i="22"/>
  <c r="Q73" i="22"/>
  <c r="R82" i="22"/>
  <c r="R74" i="22"/>
  <c r="V83" i="22"/>
  <c r="V75" i="22"/>
  <c r="X85" i="22"/>
  <c r="X77" i="22"/>
  <c r="Y86" i="22"/>
  <c r="Y78" i="22"/>
  <c r="Z87" i="22"/>
  <c r="Z79" i="22"/>
  <c r="AA71" i="22"/>
  <c r="AA80" i="22"/>
  <c r="AA72" i="22"/>
  <c r="AB81" i="22"/>
  <c r="AB73" i="22"/>
  <c r="AC82" i="22"/>
  <c r="AC74" i="22"/>
  <c r="AD83" i="22"/>
  <c r="AD75" i="22"/>
  <c r="AE84" i="22"/>
  <c r="AE76" i="22"/>
  <c r="AF85" i="22"/>
  <c r="AF77" i="22"/>
  <c r="AG86" i="22"/>
  <c r="AG78" i="22"/>
  <c r="W86" i="22"/>
  <c r="W78" i="22"/>
  <c r="G77" i="22"/>
  <c r="N81" i="22"/>
  <c r="P75" i="22"/>
  <c r="V78" i="22"/>
  <c r="AA83" i="22"/>
  <c r="F83" i="22"/>
  <c r="M87" i="22"/>
  <c r="P82" i="22"/>
  <c r="X87" i="22"/>
  <c r="AB83" i="22"/>
  <c r="AF87" i="22"/>
  <c r="AG72" i="22"/>
  <c r="G83" i="22"/>
  <c r="N87" i="22"/>
  <c r="Q82" i="22"/>
  <c r="X86" i="22"/>
  <c r="Z72" i="22"/>
  <c r="AA73" i="22"/>
  <c r="AE85" i="22"/>
  <c r="W87" i="22"/>
  <c r="F81" i="22"/>
  <c r="E87" i="22"/>
  <c r="F71" i="22"/>
  <c r="F72" i="22"/>
  <c r="G73" i="22"/>
  <c r="H74" i="22"/>
  <c r="M84" i="22"/>
  <c r="M76" i="22"/>
  <c r="N85" i="22"/>
  <c r="N77" i="22"/>
  <c r="O86" i="22"/>
  <c r="O78" i="22"/>
  <c r="P87" i="22"/>
  <c r="P79" i="22"/>
  <c r="Q71" i="22"/>
  <c r="Q80" i="22"/>
  <c r="Q72" i="22"/>
  <c r="R81" i="22"/>
  <c r="R73" i="22"/>
  <c r="V82" i="22"/>
  <c r="V74" i="22"/>
  <c r="X84" i="22"/>
  <c r="X76" i="22"/>
  <c r="Y85" i="22"/>
  <c r="Y77" i="22"/>
  <c r="Z86" i="22"/>
  <c r="Z78" i="22"/>
  <c r="AA87" i="22"/>
  <c r="AA79" i="22"/>
  <c r="AB71" i="22"/>
  <c r="AB80" i="22"/>
  <c r="AB72" i="22"/>
  <c r="AC81" i="22"/>
  <c r="AC73" i="22"/>
  <c r="AD82" i="22"/>
  <c r="AD74" i="22"/>
  <c r="AE83" i="22"/>
  <c r="AE75" i="22"/>
  <c r="AF84" i="22"/>
  <c r="AF76" i="22"/>
  <c r="AG85" i="22"/>
  <c r="AG77" i="22"/>
  <c r="W85" i="22"/>
  <c r="W77" i="22"/>
  <c r="F84" i="22"/>
  <c r="G85" i="22"/>
  <c r="H78" i="22"/>
  <c r="M80" i="22"/>
  <c r="O82" i="22"/>
  <c r="Q84" i="22"/>
  <c r="V86" i="22"/>
  <c r="X80" i="22"/>
  <c r="Y73" i="22"/>
  <c r="Z74" i="22"/>
  <c r="AA75" i="22"/>
  <c r="AC77" i="22"/>
  <c r="AF71" i="22"/>
  <c r="AF72" i="22"/>
  <c r="W73" i="22"/>
  <c r="E74" i="22"/>
  <c r="F75" i="22"/>
  <c r="G76" i="22"/>
  <c r="I78" i="22"/>
  <c r="M79" i="22"/>
  <c r="N72" i="22"/>
  <c r="Q83" i="22"/>
  <c r="R84" i="22"/>
  <c r="V77" i="22"/>
  <c r="Y71" i="22"/>
  <c r="Y72" i="22"/>
  <c r="Z73" i="22"/>
  <c r="AA74" i="22"/>
  <c r="AC76" i="22"/>
  <c r="AE86" i="22"/>
  <c r="AF79" i="22"/>
  <c r="W80" i="22"/>
  <c r="E73" i="22"/>
  <c r="H84" i="22"/>
  <c r="H76" i="22"/>
  <c r="M78" i="22"/>
  <c r="N79" i="22"/>
  <c r="P81" i="22"/>
  <c r="R83" i="22"/>
  <c r="V76" i="22"/>
  <c r="X78" i="22"/>
  <c r="Z71" i="22"/>
  <c r="AA81" i="22"/>
  <c r="AB74" i="22"/>
  <c r="AD84" i="22"/>
  <c r="AE77" i="22"/>
  <c r="AF78" i="22"/>
  <c r="W79" i="22"/>
  <c r="E71" i="22"/>
  <c r="E80" i="22"/>
  <c r="F73" i="22"/>
  <c r="E79" i="22"/>
  <c r="F80" i="22"/>
  <c r="G81" i="22"/>
  <c r="H82" i="22"/>
  <c r="I83" i="22"/>
  <c r="I75" i="22"/>
  <c r="E86" i="22"/>
  <c r="E78" i="22"/>
  <c r="F87" i="22"/>
  <c r="F79" i="22"/>
  <c r="G71" i="22"/>
  <c r="G80" i="22"/>
  <c r="G72" i="22"/>
  <c r="H81" i="22"/>
  <c r="H73" i="22"/>
  <c r="I82" i="22"/>
  <c r="I74" i="22"/>
  <c r="M83" i="22"/>
  <c r="M75" i="22"/>
  <c r="N84" i="22"/>
  <c r="N76" i="22"/>
  <c r="O85" i="22"/>
  <c r="O77" i="22"/>
  <c r="P86" i="22"/>
  <c r="P78" i="22"/>
  <c r="Q87" i="22"/>
  <c r="Q79" i="22"/>
  <c r="R71" i="22"/>
  <c r="R80" i="22"/>
  <c r="R72" i="22"/>
  <c r="V81" i="22"/>
  <c r="V73" i="22"/>
  <c r="X83" i="22"/>
  <c r="X75" i="22"/>
  <c r="Y84" i="22"/>
  <c r="Y76" i="22"/>
  <c r="Z85" i="22"/>
  <c r="Z77" i="22"/>
  <c r="AA86" i="22"/>
  <c r="AA78" i="22"/>
  <c r="AB87" i="22"/>
  <c r="AB79" i="22"/>
  <c r="AC71" i="22"/>
  <c r="AC80" i="22"/>
  <c r="AC72" i="22"/>
  <c r="AD81" i="22"/>
  <c r="AD73" i="22"/>
  <c r="AE82" i="22"/>
  <c r="AE74" i="22"/>
  <c r="AF83" i="22"/>
  <c r="AF75" i="22"/>
  <c r="AG84" i="22"/>
  <c r="AG76" i="22"/>
  <c r="W84" i="22"/>
  <c r="W76" i="22"/>
  <c r="E75" i="22"/>
  <c r="H86" i="22"/>
  <c r="M71" i="22"/>
  <c r="N73" i="22"/>
  <c r="R85" i="22"/>
  <c r="X71" i="22"/>
  <c r="X72" i="22"/>
  <c r="AD78" i="22"/>
  <c r="G84" i="22"/>
  <c r="H77" i="22"/>
  <c r="N80" i="22"/>
  <c r="P74" i="22"/>
  <c r="R76" i="22"/>
  <c r="Y80" i="22"/>
  <c r="AC84" i="22"/>
  <c r="AD77" i="22"/>
  <c r="AG71" i="22"/>
  <c r="F82" i="22"/>
  <c r="I85" i="22"/>
  <c r="O80" i="22"/>
  <c r="P73" i="22"/>
  <c r="R75" i="22"/>
  <c r="Y79" i="22"/>
  <c r="AB82" i="22"/>
  <c r="AD76" i="22"/>
  <c r="AG87" i="22"/>
  <c r="E85" i="22"/>
  <c r="E77" i="22"/>
  <c r="F86" i="22"/>
  <c r="F78" i="22"/>
  <c r="G87" i="22"/>
  <c r="G79" i="22"/>
  <c r="H71" i="22"/>
  <c r="H80" i="22"/>
  <c r="H72" i="22"/>
  <c r="I81" i="22"/>
  <c r="I73" i="22"/>
  <c r="M82" i="22"/>
  <c r="M74" i="22"/>
  <c r="N83" i="22"/>
  <c r="N75" i="22"/>
  <c r="O84" i="22"/>
  <c r="O76" i="22"/>
  <c r="P85" i="22"/>
  <c r="P77" i="22"/>
  <c r="Q86" i="22"/>
  <c r="Q78" i="22"/>
  <c r="R87" i="22"/>
  <c r="R79" i="22"/>
  <c r="V71" i="22"/>
  <c r="V80" i="22"/>
  <c r="V72" i="22"/>
  <c r="X82" i="22"/>
  <c r="X74" i="22"/>
  <c r="Y83" i="22"/>
  <c r="Y75" i="22"/>
  <c r="Z84" i="22"/>
  <c r="Z76" i="22"/>
  <c r="AA85" i="22"/>
  <c r="AA77" i="22"/>
  <c r="AB86" i="22"/>
  <c r="AB78" i="22"/>
  <c r="AC87" i="22"/>
  <c r="AC79" i="22"/>
  <c r="AD71" i="22"/>
  <c r="AD80" i="22"/>
  <c r="AD72" i="22"/>
  <c r="AE81" i="22"/>
  <c r="AE73" i="22"/>
  <c r="AF82" i="22"/>
  <c r="AF74" i="22"/>
  <c r="AG83" i="22"/>
  <c r="AG75" i="22"/>
  <c r="W83" i="22"/>
  <c r="W75" i="22"/>
  <c r="E83" i="22"/>
  <c r="I87" i="22"/>
  <c r="M72" i="22"/>
  <c r="O74" i="22"/>
  <c r="Q76" i="22"/>
  <c r="Y81" i="22"/>
  <c r="E82" i="22"/>
  <c r="I86" i="22"/>
  <c r="N71" i="22"/>
  <c r="O73" i="22"/>
  <c r="V85" i="22"/>
  <c r="Z81" i="22"/>
  <c r="AB75" i="22"/>
  <c r="AE78" i="22"/>
  <c r="W72" i="22"/>
  <c r="E81" i="22"/>
  <c r="G75" i="22"/>
  <c r="I77" i="22"/>
  <c r="O72" i="22"/>
  <c r="V84" i="22"/>
  <c r="Z80" i="22"/>
  <c r="AC75" i="22"/>
  <c r="E84" i="22"/>
  <c r="E76" i="22"/>
  <c r="F85" i="22"/>
  <c r="F77" i="22"/>
  <c r="G86" i="22"/>
  <c r="G78" i="22"/>
  <c r="H87" i="22"/>
  <c r="H79" i="22"/>
  <c r="I71" i="22"/>
  <c r="I80" i="22"/>
  <c r="I72" i="22"/>
  <c r="M81" i="22"/>
  <c r="M73" i="22"/>
  <c r="N82" i="22"/>
  <c r="N74" i="22"/>
  <c r="O83" i="22"/>
  <c r="O75" i="22"/>
  <c r="P84" i="22"/>
  <c r="P76" i="22"/>
  <c r="Q85" i="22"/>
  <c r="Q77" i="22"/>
  <c r="R86" i="22"/>
  <c r="R78" i="22"/>
  <c r="V87" i="22"/>
  <c r="V79" i="22"/>
  <c r="W71" i="22"/>
  <c r="X81" i="22"/>
  <c r="X73" i="22"/>
  <c r="Y82" i="22"/>
  <c r="Y74" i="22"/>
  <c r="Z83" i="22"/>
  <c r="Z75" i="22"/>
  <c r="AA84" i="22"/>
  <c r="AA76" i="22"/>
  <c r="AB85" i="22"/>
  <c r="AB77" i="22"/>
  <c r="AC86" i="22"/>
  <c r="AC78" i="22"/>
  <c r="AD87" i="22"/>
  <c r="AD79" i="22"/>
  <c r="AE71" i="22"/>
  <c r="AE80" i="22"/>
  <c r="AE72" i="22"/>
  <c r="AF81" i="22"/>
  <c r="AF73" i="22"/>
  <c r="AG82" i="22"/>
  <c r="AG74" i="22"/>
  <c r="W82" i="22"/>
  <c r="W74" i="22"/>
  <c r="D77" i="21"/>
  <c r="D67" i="21"/>
  <c r="D79" i="21"/>
  <c r="D75" i="21"/>
  <c r="D82" i="21"/>
  <c r="D74" i="21"/>
  <c r="D78" i="21"/>
  <c r="D81" i="21"/>
  <c r="D71" i="21"/>
  <c r="D70" i="21"/>
  <c r="D73" i="21"/>
  <c r="D68" i="21"/>
  <c r="D83" i="21"/>
  <c r="D69" i="21"/>
  <c r="D80" i="21"/>
  <c r="D76" i="21"/>
  <c r="D72" i="21"/>
  <c r="D84" i="22"/>
  <c r="D82" i="22"/>
  <c r="D74" i="22"/>
  <c r="D81" i="22"/>
  <c r="D73" i="22"/>
  <c r="D76" i="22"/>
  <c r="D75" i="22"/>
  <c r="D71" i="22"/>
  <c r="D80" i="22"/>
  <c r="D72" i="22"/>
  <c r="D83" i="22"/>
  <c r="D79" i="22"/>
  <c r="D87" i="22"/>
  <c r="D86" i="22"/>
  <c r="D78" i="22"/>
  <c r="D85" i="22"/>
  <c r="D77" i="22"/>
  <c r="N37" i="21"/>
  <c r="M37" i="21"/>
  <c r="L37" i="21"/>
  <c r="K37" i="21"/>
  <c r="J37" i="21"/>
  <c r="I37" i="21"/>
  <c r="H37" i="21"/>
  <c r="G37" i="21"/>
  <c r="F37" i="21"/>
  <c r="E37" i="21"/>
  <c r="D37" i="21"/>
</calcChain>
</file>

<file path=xl/sharedStrings.xml><?xml version="1.0" encoding="utf-8"?>
<sst xmlns="http://schemas.openxmlformats.org/spreadsheetml/2006/main" count="2375" uniqueCount="551">
  <si>
    <t>April 2023</t>
  </si>
  <si>
    <t>Contents:</t>
  </si>
  <si>
    <t>Econometric models</t>
  </si>
  <si>
    <t>Location</t>
  </si>
  <si>
    <t xml:space="preserve">Wholesale water </t>
  </si>
  <si>
    <t>Water resources plus (WRP)</t>
  </si>
  <si>
    <t>Water models</t>
  </si>
  <si>
    <t>Treated water distribution (TWD)</t>
  </si>
  <si>
    <t>Wholesale water (WW)</t>
  </si>
  <si>
    <t>Wholesale wastewater</t>
  </si>
  <si>
    <t>Wastewater network plus</t>
  </si>
  <si>
    <t>Wastewater network plus (WWNP)</t>
  </si>
  <si>
    <t>Bioresources</t>
  </si>
  <si>
    <t>BR unit costs</t>
  </si>
  <si>
    <t>Bioresources models</t>
  </si>
  <si>
    <t>BR total costs</t>
  </si>
  <si>
    <t>Residential retail</t>
  </si>
  <si>
    <t>Bad debt costs</t>
  </si>
  <si>
    <t>Residential retail models</t>
  </si>
  <si>
    <t>Other costs</t>
  </si>
  <si>
    <t>Total costs</t>
  </si>
  <si>
    <t>Wholesale water models and efficiency scores</t>
  </si>
  <si>
    <t>WRP Models</t>
  </si>
  <si>
    <t>TWD Models</t>
  </si>
  <si>
    <t>WW Models</t>
  </si>
  <si>
    <t>Cost driver</t>
  </si>
  <si>
    <t>Explanatory variable</t>
  </si>
  <si>
    <t>WRP1</t>
  </si>
  <si>
    <t>WRP2</t>
  </si>
  <si>
    <t>WRP3</t>
  </si>
  <si>
    <t>WRP4</t>
  </si>
  <si>
    <t>WRP5</t>
  </si>
  <si>
    <t>WRP6</t>
  </si>
  <si>
    <t>TWD1</t>
  </si>
  <si>
    <t>TWD2</t>
  </si>
  <si>
    <t>TWD3</t>
  </si>
  <si>
    <t>TWD4</t>
  </si>
  <si>
    <t>TWD5</t>
  </si>
  <si>
    <t>TWD6</t>
  </si>
  <si>
    <t>WW1</t>
  </si>
  <si>
    <t>WW2</t>
  </si>
  <si>
    <t>WW3</t>
  </si>
  <si>
    <t>WW4</t>
  </si>
  <si>
    <t>WW5</t>
  </si>
  <si>
    <t>WW6</t>
  </si>
  <si>
    <t>WW7</t>
  </si>
  <si>
    <t>WW8</t>
  </si>
  <si>
    <t>WW9</t>
  </si>
  <si>
    <t>WW10</t>
  </si>
  <si>
    <t>WW11</t>
  </si>
  <si>
    <t>WW12</t>
  </si>
  <si>
    <t>Scale</t>
  </si>
  <si>
    <t>Connected properties (log)</t>
  </si>
  <si>
    <t>1.077***</t>
  </si>
  <si>
    <t>1.075***</t>
  </si>
  <si>
    <t>1.054***</t>
  </si>
  <si>
    <t>1.057***</t>
  </si>
  <si>
    <t>1.028***</t>
  </si>
  <si>
    <t>1.027***</t>
  </si>
  <si>
    <t>Length of mains (log)</t>
  </si>
  <si>
    <t>1.070***</t>
  </si>
  <si>
    <t>1.026***</t>
  </si>
  <si>
    <t>1.072***</t>
  </si>
  <si>
    <t>1.062***</t>
  </si>
  <si>
    <t>1.017***</t>
  </si>
  <si>
    <t>1.045***</t>
  </si>
  <si>
    <t>1.061***</t>
  </si>
  <si>
    <t>1.052***</t>
  </si>
  <si>
    <t>1.046***</t>
  </si>
  <si>
    <t>1.044***</t>
  </si>
  <si>
    <t>1.036***</t>
  </si>
  <si>
    <t>1.066***</t>
  </si>
  <si>
    <t>1.059***</t>
  </si>
  <si>
    <t>1.041***</t>
  </si>
  <si>
    <t>1.037***</t>
  </si>
  <si>
    <t>1.025***</t>
  </si>
  <si>
    <t>1.020***</t>
  </si>
  <si>
    <t>{0.000}</t>
  </si>
  <si>
    <t>Complexity</t>
  </si>
  <si>
    <t>Water treated at complexity levels 3 to 6 (%)</t>
  </si>
  <si>
    <t>0.005***</t>
  </si>
  <si>
    <t/>
  </si>
  <si>
    <t>0.004***</t>
  </si>
  <si>
    <t>Topography</t>
  </si>
  <si>
    <t>Booster pumping stations per length of mains (log)</t>
  </si>
  <si>
    <t>0.461***</t>
  </si>
  <si>
    <t>0.433***</t>
  </si>
  <si>
    <t>0.488***</t>
  </si>
  <si>
    <t>0.003***</t>
  </si>
  <si>
    <t>0.003**</t>
  </si>
  <si>
    <t>0.002*</t>
  </si>
  <si>
    <t>{0.002}</t>
  </si>
  <si>
    <t>{0.009}</t>
  </si>
  <si>
    <t>{0.001}</t>
  </si>
  <si>
    <t>{0.011}</t>
  </si>
  <si>
    <t>{0.028}</t>
  </si>
  <si>
    <t>{0.073}</t>
  </si>
  <si>
    <t>{0.014}</t>
  </si>
  <si>
    <t>Weighted average treatment complexity (log)</t>
  </si>
  <si>
    <t>Average pumping head TWD (log)</t>
  </si>
  <si>
    <t>0.357***</t>
  </si>
  <si>
    <t>0.411***</t>
  </si>
  <si>
    <t>0.354**</t>
  </si>
  <si>
    <t>0.322**</t>
  </si>
  <si>
    <t>0.366***</t>
  </si>
  <si>
    <t>0.290*</t>
  </si>
  <si>
    <t>0.318**</t>
  </si>
  <si>
    <t>{0.183}</t>
  </si>
  <si>
    <t>{0.234}</t>
  </si>
  <si>
    <t>{0.143}</t>
  </si>
  <si>
    <t>{0.016}</t>
  </si>
  <si>
    <t>{0.030}</t>
  </si>
  <si>
    <t>{0.007}</t>
  </si>
  <si>
    <t>{0.075}</t>
  </si>
  <si>
    <t>{0.108}</t>
  </si>
  <si>
    <t>{0.036}</t>
  </si>
  <si>
    <t>Density</t>
  </si>
  <si>
    <t>Weighted average density - LAD from MSOA (log)</t>
  </si>
  <si>
    <t>-1.545***</t>
  </si>
  <si>
    <t>-1.468**</t>
  </si>
  <si>
    <t>-2.729***</t>
  </si>
  <si>
    <t>-2.975***</t>
  </si>
  <si>
    <t>0.457***</t>
  </si>
  <si>
    <t>0.444***</t>
  </si>
  <si>
    <t>0.509***</t>
  </si>
  <si>
    <t>0.486***</t>
  </si>
  <si>
    <t>0.377**</t>
  </si>
  <si>
    <t>0.351**</t>
  </si>
  <si>
    <t>{0.026}</t>
  </si>
  <si>
    <t>{0.008}</t>
  </si>
  <si>
    <t>{0.005}</t>
  </si>
  <si>
    <t>{0.003}</t>
  </si>
  <si>
    <t>{0.033}</t>
  </si>
  <si>
    <t>Weighted average density - LAD from MSOA (log) squared</t>
  </si>
  <si>
    <t>0.097***</t>
  </si>
  <si>
    <t>0.091**</t>
  </si>
  <si>
    <t>0.219***</t>
  </si>
  <si>
    <t>0.229***</t>
  </si>
  <si>
    <t>Average pumping head (log)</t>
  </si>
  <si>
    <t>0.345***</t>
  </si>
  <si>
    <t>0.336***</t>
  </si>
  <si>
    <t>0.359***</t>
  </si>
  <si>
    <t>0.351***</t>
  </si>
  <si>
    <t>0.278**</t>
  </si>
  <si>
    <t>0.265**</t>
  </si>
  <si>
    <t>{0.031}</t>
  </si>
  <si>
    <t>{0.022}</t>
  </si>
  <si>
    <t>{0.034}</t>
  </si>
  <si>
    <t>Weighted average density – MSOA (log)</t>
  </si>
  <si>
    <t>-4.986**</t>
  </si>
  <si>
    <t>-5.048**</t>
  </si>
  <si>
    <t>-5.561***</t>
  </si>
  <si>
    <t>-6.539***</t>
  </si>
  <si>
    <t>-1.849***</t>
  </si>
  <si>
    <t>-1.648***</t>
  </si>
  <si>
    <t>-2.179***</t>
  </si>
  <si>
    <t>-2.036***</t>
  </si>
  <si>
    <t>{0.017}</t>
  </si>
  <si>
    <t>Weighted average density – MSOA (log) squared</t>
  </si>
  <si>
    <t>0.303**</t>
  </si>
  <si>
    <t>0.306**</t>
  </si>
  <si>
    <t>0.393***</t>
  </si>
  <si>
    <t>0.445***</t>
  </si>
  <si>
    <t>0.132***</t>
  </si>
  <si>
    <t>0.117***</t>
  </si>
  <si>
    <t>0.148***</t>
  </si>
  <si>
    <t>0.138***</t>
  </si>
  <si>
    <t>Properties per length of mains (log)</t>
  </si>
  <si>
    <t>-7.815**</t>
  </si>
  <si>
    <t>-7.440**</t>
  </si>
  <si>
    <t>-14.921***</t>
  </si>
  <si>
    <t>-16.623***</t>
  </si>
  <si>
    <t>-4.684***</t>
  </si>
  <si>
    <t>-4.308***</t>
  </si>
  <si>
    <t>-6.145***</t>
  </si>
  <si>
    <t>-5.895***</t>
  </si>
  <si>
    <t>{0.019}</t>
  </si>
  <si>
    <t>Properties per length of mains (log) squared</t>
  </si>
  <si>
    <t>0.858**</t>
  </si>
  <si>
    <t>0.810**</t>
  </si>
  <si>
    <t>1.898***</t>
  </si>
  <si>
    <t>2.055***</t>
  </si>
  <si>
    <t>0.301***</t>
  </si>
  <si>
    <t>0.276***</t>
  </si>
  <si>
    <t>0.384***</t>
  </si>
  <si>
    <t>0.367***</t>
  </si>
  <si>
    <t>{0.042}</t>
  </si>
  <si>
    <t>Constant</t>
  </si>
  <si>
    <t>-5.335***</t>
  </si>
  <si>
    <t>-5.660***</t>
  </si>
  <si>
    <t>4.155***</t>
  </si>
  <si>
    <t>15.638***</t>
  </si>
  <si>
    <t>25.065***</t>
  </si>
  <si>
    <t>16.573***</t>
  </si>
  <si>
    <t>26.125***</t>
  </si>
  <si>
    <t>Properties per length (log)</t>
  </si>
  <si>
    <t>-11.259***</t>
  </si>
  <si>
    <t>-10.322***</t>
  </si>
  <si>
    <t>-12.767***</t>
  </si>
  <si>
    <t>-12.007***</t>
  </si>
  <si>
    <t>{0.226}</t>
  </si>
  <si>
    <t>{0.286}</t>
  </si>
  <si>
    <t>{0.309}</t>
  </si>
  <si>
    <t>{0.389}</t>
  </si>
  <si>
    <t>{0.218}</t>
  </si>
  <si>
    <t>Model robustness tests and additional information</t>
  </si>
  <si>
    <t>Properties per length (log) squared</t>
  </si>
  <si>
    <t>1.318***</t>
  </si>
  <si>
    <t>1.201***</t>
  </si>
  <si>
    <t>1.467***</t>
  </si>
  <si>
    <t>1.374***</t>
  </si>
  <si>
    <t>Statistical diagnostic tests</t>
  </si>
  <si>
    <t>Adjusted R-squared</t>
  </si>
  <si>
    <t>RESET test</t>
  </si>
  <si>
    <t>-2.795*</t>
  </si>
  <si>
    <t>10.300*</t>
  </si>
  <si>
    <t>15.655***</t>
  </si>
  <si>
    <t>13.516***</t>
  </si>
  <si>
    <t>-3.750**</t>
  </si>
  <si>
    <t>-4.293**</t>
  </si>
  <si>
    <t>13.173**</t>
  </si>
  <si>
    <t>12.138**</t>
  </si>
  <si>
    <t>16.893***</t>
  </si>
  <si>
    <t>15.240***</t>
  </si>
  <si>
    <t>VIF (max)*</t>
  </si>
  <si>
    <t>{0.206}</t>
  </si>
  <si>
    <t>{0.064}</t>
  </si>
  <si>
    <t>{0.056}</t>
  </si>
  <si>
    <t>{0.035}</t>
  </si>
  <si>
    <t>{0.015}</t>
  </si>
  <si>
    <t>{0.010}</t>
  </si>
  <si>
    <t>Pooling / Chow Test</t>
  </si>
  <si>
    <t>LM test (Pooled OLS vs RE)</t>
  </si>
  <si>
    <t>Normality of model residuals</t>
  </si>
  <si>
    <t>Heteroskedasticity of model residuals</t>
  </si>
  <si>
    <t>Model information</t>
  </si>
  <si>
    <t>Estimation method</t>
  </si>
  <si>
    <t>RE</t>
  </si>
  <si>
    <t>Observations</t>
  </si>
  <si>
    <t>Dependent variable</t>
  </si>
  <si>
    <t>Wholesale water botex plus network reinforcement</t>
  </si>
  <si>
    <t>Efficiency score distribution</t>
  </si>
  <si>
    <t>Minimum</t>
  </si>
  <si>
    <t>Maximum</t>
  </si>
  <si>
    <t>Range</t>
  </si>
  <si>
    <t>Sensitivity tests</t>
  </si>
  <si>
    <t>Removal most efficient company</t>
  </si>
  <si>
    <t>G</t>
  </si>
  <si>
    <t>A</t>
  </si>
  <si>
    <t>Removal least efficient company</t>
  </si>
  <si>
    <t>Removal first year</t>
  </si>
  <si>
    <t>Removal last year</t>
  </si>
  <si>
    <t>* The reported VIF excludes the density squared term</t>
  </si>
  <si>
    <t>Efficiency scores</t>
  </si>
  <si>
    <t>Company code</t>
  </si>
  <si>
    <t>Company</t>
  </si>
  <si>
    <t>AFW</t>
  </si>
  <si>
    <t xml:space="preserve">Affinity Water </t>
  </si>
  <si>
    <t>ANH</t>
  </si>
  <si>
    <t>Anglian Water</t>
  </si>
  <si>
    <t>BRL</t>
  </si>
  <si>
    <t>Bristol Water</t>
  </si>
  <si>
    <t>HDD</t>
  </si>
  <si>
    <t xml:space="preserve">Hafren Dyfrdwy </t>
  </si>
  <si>
    <t>NES</t>
  </si>
  <si>
    <t xml:space="preserve">Northumbrian Water </t>
  </si>
  <si>
    <t>NWT</t>
  </si>
  <si>
    <t xml:space="preserve">United Utilities </t>
  </si>
  <si>
    <t>PRT</t>
  </si>
  <si>
    <t xml:space="preserve">Portsmouth Water </t>
  </si>
  <si>
    <t>SES</t>
  </si>
  <si>
    <t>SES Water</t>
  </si>
  <si>
    <t>SEW</t>
  </si>
  <si>
    <t xml:space="preserve">South East Water </t>
  </si>
  <si>
    <t>SRN</t>
  </si>
  <si>
    <t xml:space="preserve">Southern Water </t>
  </si>
  <si>
    <t>SSC</t>
  </si>
  <si>
    <t xml:space="preserve">South Staffs Water </t>
  </si>
  <si>
    <t>SVE</t>
  </si>
  <si>
    <t xml:space="preserve">Severn Trent Water </t>
  </si>
  <si>
    <t>SWB</t>
  </si>
  <si>
    <t xml:space="preserve">South West Water </t>
  </si>
  <si>
    <t>TMS</t>
  </si>
  <si>
    <t xml:space="preserve">Thames Water </t>
  </si>
  <si>
    <t>WSH</t>
  </si>
  <si>
    <t>Dŵr Cymru</t>
  </si>
  <si>
    <t>WSX</t>
  </si>
  <si>
    <t xml:space="preserve">Wessex Water </t>
  </si>
  <si>
    <t>YKY</t>
  </si>
  <si>
    <t>Yorkshire Water</t>
  </si>
  <si>
    <t>Rankings</t>
  </si>
  <si>
    <t>END OF SHEET</t>
  </si>
  <si>
    <t>Wastewater network plus models and efficiency scores</t>
  </si>
  <si>
    <t>SWC models</t>
  </si>
  <si>
    <t>SWT models</t>
  </si>
  <si>
    <t>WWNP models</t>
  </si>
  <si>
    <t>SWC1</t>
  </si>
  <si>
    <t>SWC2</t>
  </si>
  <si>
    <t>SWC3</t>
  </si>
  <si>
    <t>SWC4</t>
  </si>
  <si>
    <t>SWC5</t>
  </si>
  <si>
    <t>SWC6</t>
  </si>
  <si>
    <t>SWT1</t>
  </si>
  <si>
    <t>SWT2</t>
  </si>
  <si>
    <t>SWT3</t>
  </si>
  <si>
    <t>WWNP1</t>
  </si>
  <si>
    <t>WWNP2</t>
  </si>
  <si>
    <t>WWNP3</t>
  </si>
  <si>
    <t>WWNP4</t>
  </si>
  <si>
    <t>WWNP5</t>
  </si>
  <si>
    <t>WWNP6</t>
  </si>
  <si>
    <t>WWNP7</t>
  </si>
  <si>
    <t>WWNP8</t>
  </si>
  <si>
    <t>Sewer length (log)</t>
  </si>
  <si>
    <t>0.804***</t>
  </si>
  <si>
    <t>0.888***</t>
  </si>
  <si>
    <t>0.861***</t>
  </si>
  <si>
    <t>0.842***</t>
  </si>
  <si>
    <t>0.895***</t>
  </si>
  <si>
    <t>0.873***</t>
  </si>
  <si>
    <t>Load (log)</t>
  </si>
  <si>
    <t>0.653***</t>
  </si>
  <si>
    <t>0.723***</t>
  </si>
  <si>
    <t>0.788***</t>
  </si>
  <si>
    <t>0.646***</t>
  </si>
  <si>
    <t>0.727***</t>
  </si>
  <si>
    <t>0.686***</t>
  </si>
  <si>
    <t>0.714***</t>
  </si>
  <si>
    <t>0.651***</t>
  </si>
  <si>
    <t>0.732***</t>
  </si>
  <si>
    <t>0.707***</t>
  </si>
  <si>
    <t>0.722***</t>
  </si>
  <si>
    <t>Pumping capacity per sewer length (log)</t>
  </si>
  <si>
    <t>0.344**</t>
  </si>
  <si>
    <t>0.586***</t>
  </si>
  <si>
    <t>0.542***</t>
  </si>
  <si>
    <t>0.360**</t>
  </si>
  <si>
    <t>0.562***</t>
  </si>
  <si>
    <t>0.518***</t>
  </si>
  <si>
    <t>Treatment complexity</t>
  </si>
  <si>
    <t>Load treated with ammonia consent ≤ 3mg/l</t>
  </si>
  <si>
    <t>0.006***</t>
  </si>
  <si>
    <t>0.380***</t>
  </si>
  <si>
    <t>0.295***</t>
  </si>
  <si>
    <t>0.370***</t>
  </si>
  <si>
    <t>0.348***</t>
  </si>
  <si>
    <t>{0.012}</t>
  </si>
  <si>
    <t>Properties per sewer length (log)</t>
  </si>
  <si>
    <t>1.043***</t>
  </si>
  <si>
    <t>0.982***</t>
  </si>
  <si>
    <t>Economies of scale in sewage treatment</t>
  </si>
  <si>
    <t>Load treated in size bands 1 to 3 (%)</t>
  </si>
  <si>
    <t>{0.211}</t>
  </si>
  <si>
    <t>0.212**</t>
  </si>
  <si>
    <t>0.239***</t>
  </si>
  <si>
    <t>Load treated in STWs ≥ 100,000 people (%)</t>
  </si>
  <si>
    <t>-0.008***</t>
  </si>
  <si>
    <t>0.023*</t>
  </si>
  <si>
    <t>0.023**</t>
  </si>
  <si>
    <t>0.354***</t>
  </si>
  <si>
    <t>0.385***</t>
  </si>
  <si>
    <t>Weighted average treatment size (log)</t>
  </si>
  <si>
    <t>-0.242***</t>
  </si>
  <si>
    <t>{0.204}</t>
  </si>
  <si>
    <t>{0.102}</t>
  </si>
  <si>
    <t>Urban rainfall</t>
  </si>
  <si>
    <t>Urban rainfall per sewer length (log)</t>
  </si>
  <si>
    <t>0.113***</t>
  </si>
  <si>
    <t>0.152***</t>
  </si>
  <si>
    <t>0.149***</t>
  </si>
  <si>
    <t>-3.734***</t>
  </si>
  <si>
    <t>-4.072***</t>
  </si>
  <si>
    <t>-3.001***</t>
  </si>
  <si>
    <t>-0.092**</t>
  </si>
  <si>
    <t>-0.096***</t>
  </si>
  <si>
    <t>{0.004}</t>
  </si>
  <si>
    <t>-7.956***</t>
  </si>
  <si>
    <t>-6.609***</t>
  </si>
  <si>
    <t>-7.572***</t>
  </si>
  <si>
    <t>-7.809***</t>
  </si>
  <si>
    <t>-6.424***</t>
  </si>
  <si>
    <t>-7.492***</t>
  </si>
  <si>
    <t>0.075**</t>
  </si>
  <si>
    <t>0.077***</t>
  </si>
  <si>
    <t>0.080**</t>
  </si>
  <si>
    <t>0.088**</t>
  </si>
  <si>
    <t>-2.984***</t>
  </si>
  <si>
    <t>-4.106***</t>
  </si>
  <si>
    <t>-3.374***</t>
  </si>
  <si>
    <t>-2.929***</t>
  </si>
  <si>
    <t>-2.819***</t>
  </si>
  <si>
    <t>-3.932***</t>
  </si>
  <si>
    <t>-3.355***</t>
  </si>
  <si>
    <t>-2.732***</t>
  </si>
  <si>
    <t>VIF (max)</t>
  </si>
  <si>
    <t>Sewage treatment botex plus</t>
  </si>
  <si>
    <t>Sewage collection botex plus</t>
  </si>
  <si>
    <t>Wastewater network plus botex plus</t>
  </si>
  <si>
    <t>SVH</t>
  </si>
  <si>
    <t xml:space="preserve">Severn Trent Water  + Hafren Dyfrdwy </t>
  </si>
  <si>
    <t>Bioresources models &amp; efficiency scores</t>
  </si>
  <si>
    <t>BR1</t>
  </si>
  <si>
    <t>BR2</t>
  </si>
  <si>
    <t>BR3</t>
  </si>
  <si>
    <t>BR4</t>
  </si>
  <si>
    <t>BR5</t>
  </si>
  <si>
    <t>BR6</t>
  </si>
  <si>
    <t>Sludge produced (log)</t>
  </si>
  <si>
    <t>1.176***</t>
  </si>
  <si>
    <t>1.132***</t>
  </si>
  <si>
    <t>1.134***</t>
  </si>
  <si>
    <t>1.119***</t>
  </si>
  <si>
    <t>1.039***</t>
  </si>
  <si>
    <t>1.024***</t>
  </si>
  <si>
    <t>Economies of scale in sludge treatment, and location of STWs relative to sludge treatment centres</t>
  </si>
  <si>
    <t>Load treated in bands 1-3 (%)</t>
  </si>
  <si>
    <t>0.051***</t>
  </si>
  <si>
    <t>0.063**</t>
  </si>
  <si>
    <t>0.064**</t>
  </si>
  <si>
    <t>0.073***</t>
  </si>
  <si>
    <t>-0.199*</t>
  </si>
  <si>
    <t>Weighted average density - MSOA (log)</t>
  </si>
  <si>
    <t>-0.276*</t>
  </si>
  <si>
    <t>{0.217}</t>
  </si>
  <si>
    <t>{0.185}</t>
  </si>
  <si>
    <t>{0.086}</t>
  </si>
  <si>
    <t>0.172*</t>
  </si>
  <si>
    <t>{0.642}</t>
  </si>
  <si>
    <t>{0.263}</t>
  </si>
  <si>
    <t>{0.061}</t>
  </si>
  <si>
    <t>-0.997***</t>
  </si>
  <si>
    <t>{0.174}</t>
  </si>
  <si>
    <t>{0.422}</t>
  </si>
  <si>
    <t>{0.273}</t>
  </si>
  <si>
    <t>{0.410}</t>
  </si>
  <si>
    <t>-1.654**</t>
  </si>
  <si>
    <t>{0.312}</t>
  </si>
  <si>
    <t>{0.479}</t>
  </si>
  <si>
    <t>{0.316}</t>
  </si>
  <si>
    <t>{0.362}</t>
  </si>
  <si>
    <t>{0.301}</t>
  </si>
  <si>
    <t>Bioresources botex including growth enhancement divided by sludge produced</t>
  </si>
  <si>
    <t>Bioresources botex including growth enhancement</t>
  </si>
  <si>
    <t>Residential retail models and efficiency scores</t>
  </si>
  <si>
    <t>Bad debt, other cost and total cost models</t>
  </si>
  <si>
    <t>RDC1</t>
  </si>
  <si>
    <t>RDC2</t>
  </si>
  <si>
    <t>RDC3</t>
  </si>
  <si>
    <t>ROC1</t>
  </si>
  <si>
    <t>ROC2</t>
  </si>
  <si>
    <t>RTC1</t>
  </si>
  <si>
    <t>RTC2</t>
  </si>
  <si>
    <t>RTC3</t>
  </si>
  <si>
    <t>RTC4</t>
  </si>
  <si>
    <t>RTC5</t>
  </si>
  <si>
    <t>RTC6</t>
  </si>
  <si>
    <t>Revenue at risk</t>
  </si>
  <si>
    <t>Average bill size (£ per/household) (log)</t>
  </si>
  <si>
    <t>1.170***</t>
  </si>
  <si>
    <t>1.207***</t>
  </si>
  <si>
    <t>0.659***</t>
  </si>
  <si>
    <t>0.603***</t>
  </si>
  <si>
    <t>0.514***</t>
  </si>
  <si>
    <t>0.540***</t>
  </si>
  <si>
    <t>0.491***</t>
  </si>
  <si>
    <t>Propensity to default</t>
  </si>
  <si>
    <t>Equifax - Percentage of households with payment default (%)</t>
  </si>
  <si>
    <t>0.064***</t>
  </si>
  <si>
    <t>0.025**</t>
  </si>
  <si>
    <t>0.021**</t>
  </si>
  <si>
    <t>Equifax - Average number of County Court Judgements/Partial Insight Accounts per household (log)</t>
  </si>
  <si>
    <t>0.879**</t>
  </si>
  <si>
    <t>{0.166}</t>
  </si>
  <si>
    <t>{0.246}</t>
  </si>
  <si>
    <t>ONS - Income deprivation score (interpolated) (%)</t>
  </si>
  <si>
    <t>0.089***</t>
  </si>
  <si>
    <t>0.026*</t>
  </si>
  <si>
    <t>{0.093}</t>
  </si>
  <si>
    <t>{0.110}</t>
  </si>
  <si>
    <t>Type of customer</t>
  </si>
  <si>
    <t>Proportion of dual households (%)</t>
  </si>
  <si>
    <t>0.002**</t>
  </si>
  <si>
    <t>{0.029}</t>
  </si>
  <si>
    <t>Economies of scale</t>
  </si>
  <si>
    <t>Total number of households (log)</t>
  </si>
  <si>
    <t>-0.082***</t>
  </si>
  <si>
    <t>-0.072**</t>
  </si>
  <si>
    <t>{0.139}</t>
  </si>
  <si>
    <t>Covid-19 dummies</t>
  </si>
  <si>
    <t>Covid-19 dummy for 2019-20 (nr)</t>
  </si>
  <si>
    <t>0.437***</t>
  </si>
  <si>
    <t>0.395***</t>
  </si>
  <si>
    <t>0.419***</t>
  </si>
  <si>
    <t>0.176***</t>
  </si>
  <si>
    <t>0.153***</t>
  </si>
  <si>
    <t>0.161***</t>
  </si>
  <si>
    <t>0.166***</t>
  </si>
  <si>
    <t>0.147***</t>
  </si>
  <si>
    <t>0.159***</t>
  </si>
  <si>
    <t>Covid-19 dummy for 2020-21 (nr)</t>
  </si>
  <si>
    <t>0.264***</t>
  </si>
  <si>
    <t>0.193***</t>
  </si>
  <si>
    <t>0.233***</t>
  </si>
  <si>
    <t>0.058**</t>
  </si>
  <si>
    <t>0.044*</t>
  </si>
  <si>
    <t>{0.023}</t>
  </si>
  <si>
    <t>{0.371}</t>
  </si>
  <si>
    <t>{0.142}</t>
  </si>
  <si>
    <t>{0.098}</t>
  </si>
  <si>
    <t>{0.543}</t>
  </si>
  <si>
    <t>{0.221}</t>
  </si>
  <si>
    <t>-5.861***</t>
  </si>
  <si>
    <t>-5.101***</t>
  </si>
  <si>
    <t>-4.767***</t>
  </si>
  <si>
    <t>2.742***</t>
  </si>
  <si>
    <t>3.324***</t>
  </si>
  <si>
    <t>0.626**</t>
  </si>
  <si>
    <t>0.609*</t>
  </si>
  <si>
    <t>{0.255}</t>
  </si>
  <si>
    <t>{0.043}</t>
  </si>
  <si>
    <t>{0.079}</t>
  </si>
  <si>
    <t>{0.904}</t>
  </si>
  <si>
    <t>{0.664}</t>
  </si>
  <si>
    <t>{0.545}</t>
  </si>
  <si>
    <t>Bad debt related costs per household</t>
  </si>
  <si>
    <t>Other costs per household</t>
  </si>
  <si>
    <t>Total costs per household</t>
  </si>
  <si>
    <t>R</t>
  </si>
  <si>
    <t>Sewage treatment models including coastal population</t>
  </si>
  <si>
    <t>SWT models (incl. coastal)</t>
  </si>
  <si>
    <t>0.833***</t>
  </si>
  <si>
    <t>0.892***</t>
  </si>
  <si>
    <t>0.032*</t>
  </si>
  <si>
    <t>{0.066}</t>
  </si>
  <si>
    <t>-0.220***</t>
  </si>
  <si>
    <t>Coastal population</t>
  </si>
  <si>
    <t>Population living in coastal areas (%)</t>
  </si>
  <si>
    <t>0.009**</t>
  </si>
  <si>
    <t>0.006**</t>
  </si>
  <si>
    <t>{0.025}</t>
  </si>
  <si>
    <t>-6.198***</t>
  </si>
  <si>
    <t>-6.367***</t>
  </si>
  <si>
    <t>-4.389***</t>
  </si>
  <si>
    <t>Total cost models</t>
  </si>
  <si>
    <t>Unit cost models</t>
  </si>
  <si>
    <t>Number of STWs per property (log)</t>
  </si>
  <si>
    <t>Coastal</t>
  </si>
  <si>
    <t>Sewage collection (SWC)</t>
  </si>
  <si>
    <t>Sewage treatment (SWT)</t>
  </si>
  <si>
    <t>Sewage treatment (SWT) models including coastal variable</t>
  </si>
  <si>
    <t>Consultation on Econometric Base Cost Models for PR24: Model Estimation Results and Efficiency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</si>
</sst>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000"/>
  </numFmts>
  <fonts count="49"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3"/>
      <name val="Krub SemiBold"/>
      <scheme val="major"/>
    </font>
    <font>
      <sz val="10"/>
      <name val="Krub"/>
      <scheme val="minor"/>
    </font>
    <font>
      <sz val="10"/>
      <color theme="1"/>
      <name val="Krub"/>
      <scheme val="minor"/>
    </font>
    <font>
      <sz val="8"/>
      <name val="Arial"/>
      <family val="2"/>
    </font>
    <font>
      <sz val="12"/>
      <color theme="1"/>
      <name val="Krub"/>
      <scheme val="minor"/>
    </font>
    <font>
      <sz val="14"/>
      <color theme="1"/>
      <name val="Krub"/>
      <scheme val="minor"/>
    </font>
    <font>
      <b/>
      <sz val="10"/>
      <color theme="1"/>
      <name val="Krub"/>
      <scheme val="minor"/>
    </font>
    <font>
      <u/>
      <sz val="10"/>
      <color theme="10"/>
      <name val="Arial"/>
      <family val="2"/>
    </font>
    <font>
      <u/>
      <sz val="10"/>
      <color theme="10"/>
      <name val="Krub"/>
      <scheme val="minor"/>
    </font>
    <font>
      <b/>
      <sz val="14"/>
      <color rgb="FFFFFFFF"/>
      <name val="Arial"/>
      <family val="2"/>
    </font>
    <font>
      <sz val="11"/>
      <color rgb="FF000000"/>
      <name val="Arial"/>
      <family val="2"/>
    </font>
    <font>
      <sz val="14"/>
      <color theme="1"/>
      <name val="Krub SemiBold"/>
      <scheme val="major"/>
    </font>
    <font>
      <sz val="16"/>
      <color rgb="FFFFFFFF"/>
      <name val="Krub SemiBold"/>
      <scheme val="major"/>
    </font>
    <font>
      <sz val="11"/>
      <color theme="0"/>
      <name val="Arial"/>
      <family val="2"/>
    </font>
    <font>
      <sz val="10"/>
      <color theme="1"/>
      <name val="Krub SemiBold"/>
      <scheme val="major"/>
    </font>
    <font>
      <b/>
      <sz val="10"/>
      <color theme="1"/>
      <name val="Krub SemiBold"/>
      <scheme val="major"/>
    </font>
    <font>
      <sz val="9"/>
      <color theme="1"/>
      <name val="Krub"/>
      <scheme val="minor"/>
    </font>
    <font>
      <sz val="11"/>
      <color theme="1"/>
      <name val="Krub SemiBold"/>
      <scheme val="maj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DCECF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E1FAC2"/>
        <bgColor indexed="64"/>
      </patternFill>
    </fill>
    <fill>
      <patternFill patternType="solid">
        <fgColor theme="0"/>
        <bgColor indexed="64"/>
      </patternFill>
    </fill>
    <fill>
      <patternFill patternType="solid">
        <fgColor theme="9" tint="0.79998168889431442"/>
        <bgColor indexed="64"/>
      </patternFill>
    </fill>
    <fill>
      <patternFill patternType="solid">
        <fgColor theme="3"/>
        <bgColor rgb="FF000000"/>
      </patternFill>
    </fill>
    <fill>
      <patternFill patternType="solid">
        <fgColor theme="3"/>
        <bgColor indexed="64"/>
      </patternFill>
    </fill>
    <fill>
      <patternFill patternType="solid">
        <fgColor theme="1"/>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right style="thin">
        <color theme="3"/>
      </right>
      <top style="thin">
        <color theme="3"/>
      </top>
      <bottom style="thin">
        <color theme="3"/>
      </bottom>
      <diagonal/>
    </border>
    <border>
      <left style="thin">
        <color theme="3"/>
      </left>
      <right style="thin">
        <color theme="3"/>
      </right>
      <top/>
      <bottom/>
      <diagonal/>
    </border>
    <border>
      <left/>
      <right/>
      <top/>
      <bottom style="thin">
        <color theme="3"/>
      </bottom>
      <diagonal/>
    </border>
    <border>
      <left/>
      <right/>
      <top style="thin">
        <color theme="3"/>
      </top>
      <bottom style="thin">
        <color theme="3"/>
      </bottom>
      <diagonal/>
    </border>
    <border>
      <left style="thin">
        <color theme="3"/>
      </left>
      <right style="thin">
        <color theme="3"/>
      </right>
      <top/>
      <bottom style="thin">
        <color theme="3"/>
      </bottom>
      <diagonal/>
    </border>
    <border>
      <left/>
      <right style="thin">
        <color theme="3"/>
      </right>
      <top/>
      <bottom/>
      <diagonal/>
    </border>
    <border>
      <left style="thin">
        <color theme="3"/>
      </left>
      <right/>
      <top/>
      <bottom style="thin">
        <color theme="3"/>
      </bottom>
      <diagonal/>
    </border>
    <border>
      <left style="thin">
        <color theme="3"/>
      </left>
      <right/>
      <top style="thin">
        <color theme="3"/>
      </top>
      <bottom style="thin">
        <color theme="3"/>
      </bottom>
      <diagonal/>
    </border>
    <border>
      <left style="thin">
        <color theme="3"/>
      </left>
      <right style="thin">
        <color rgb="FF002060"/>
      </right>
      <top/>
      <bottom style="thin">
        <color theme="3"/>
      </bottom>
      <diagonal/>
    </border>
    <border>
      <left style="thin">
        <color theme="3"/>
      </left>
      <right style="thin">
        <color rgb="FF002060"/>
      </right>
      <top style="thin">
        <color theme="3"/>
      </top>
      <bottom/>
      <diagonal/>
    </border>
    <border>
      <left style="thin">
        <color theme="3"/>
      </left>
      <right/>
      <top/>
      <bottom/>
      <diagonal/>
    </border>
    <border>
      <left style="thin">
        <color theme="3"/>
      </left>
      <right style="thin">
        <color indexed="64"/>
      </right>
      <top style="thin">
        <color theme="3"/>
      </top>
      <bottom/>
      <diagonal/>
    </border>
    <border>
      <left style="thin">
        <color theme="3"/>
      </left>
      <right style="thin">
        <color indexed="64"/>
      </right>
      <top/>
      <bottom style="thin">
        <color theme="3"/>
      </bottom>
      <diagonal/>
    </border>
    <border>
      <left style="thin">
        <color theme="3"/>
      </left>
      <right style="thin">
        <color indexed="64"/>
      </right>
      <top/>
      <bottom/>
      <diagonal/>
    </border>
    <border>
      <left style="thin">
        <color theme="3"/>
      </left>
      <right/>
      <top style="thin">
        <color theme="3"/>
      </top>
      <bottom/>
      <diagonal/>
    </border>
    <border>
      <left/>
      <right style="thin">
        <color theme="3"/>
      </right>
      <top/>
      <bottom style="thin">
        <color theme="3"/>
      </bottom>
      <diagonal/>
    </border>
    <border>
      <left/>
      <right style="thin">
        <color indexed="64"/>
      </right>
      <top style="thin">
        <color theme="3"/>
      </top>
      <bottom style="thin">
        <color theme="3"/>
      </bottom>
      <diagonal/>
    </border>
    <border>
      <left style="thin">
        <color indexed="64"/>
      </left>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6">
    <xf numFmtId="0" fontId="0" fillId="0" borderId="0"/>
    <xf numFmtId="43" fontId="5" fillId="0" borderId="0" applyFont="0" applyFill="0" applyBorder="0" applyAlignment="0" applyProtection="0"/>
    <xf numFmtId="10" fontId="5"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7" fillId="45" borderId="0" applyNumberFormat="0" applyBorder="0" applyAlignment="0" applyProtection="0"/>
    <xf numFmtId="0" fontId="5"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164" fontId="5" fillId="42" borderId="0" applyNumberFormat="0" applyFont="0" applyBorder="0" applyAlignment="0" applyProtection="0"/>
    <xf numFmtId="0" fontId="5" fillId="43" borderId="0" applyNumberFormat="0" applyFont="0" applyBorder="0" applyAlignment="0" applyProtection="0"/>
    <xf numFmtId="165" fontId="27" fillId="0" borderId="0" applyNumberFormat="0" applyProtection="0">
      <alignment vertical="top"/>
    </xf>
    <xf numFmtId="165" fontId="28" fillId="0" borderId="0" applyNumberFormat="0" applyProtection="0">
      <alignment vertical="top"/>
    </xf>
    <xf numFmtId="165" fontId="21" fillId="44" borderId="0" applyNumberFormat="0" applyProtection="0">
      <alignment vertical="top"/>
    </xf>
    <xf numFmtId="9" fontId="5" fillId="0" borderId="0" applyFont="0" applyFill="0" applyBorder="0" applyAlignment="0" applyProtection="0"/>
    <xf numFmtId="0" fontId="29" fillId="0" borderId="0" applyNumberFormat="0" applyFill="0" applyBorder="0" applyProtection="0">
      <alignment vertical="top"/>
    </xf>
    <xf numFmtId="166" fontId="21" fillId="0" borderId="0" applyFont="0" applyFill="0" applyBorder="0" applyProtection="0">
      <alignment vertical="top"/>
    </xf>
    <xf numFmtId="167" fontId="21" fillId="0" borderId="0" applyFont="0" applyFill="0" applyBorder="0" applyProtection="0">
      <alignment vertical="top"/>
    </xf>
    <xf numFmtId="168" fontId="21" fillId="0" borderId="0" applyFont="0" applyFill="0" applyBorder="0" applyProtection="0">
      <alignment vertical="top"/>
    </xf>
    <xf numFmtId="0" fontId="22" fillId="0" borderId="0"/>
    <xf numFmtId="0" fontId="23" fillId="0" borderId="0"/>
    <xf numFmtId="0" fontId="24" fillId="0" borderId="0"/>
    <xf numFmtId="167" fontId="25" fillId="0" borderId="0" applyNumberFormat="0" applyFill="0" applyBorder="0" applyProtection="0">
      <alignment vertical="top"/>
    </xf>
    <xf numFmtId="0" fontId="26" fillId="0" borderId="0" applyNumberFormat="0" applyFill="0" applyBorder="0" applyProtection="0">
      <alignment vertical="top"/>
    </xf>
    <xf numFmtId="0" fontId="21" fillId="0" borderId="0" applyNumberFormat="0" applyFill="0" applyBorder="0" applyProtection="0">
      <alignment horizontal="right" vertical="top"/>
    </xf>
    <xf numFmtId="0" fontId="21" fillId="0" borderId="0"/>
    <xf numFmtId="0" fontId="30" fillId="0" borderId="0"/>
    <xf numFmtId="0" fontId="4" fillId="0" borderId="0"/>
    <xf numFmtId="43" fontId="4" fillId="0" borderId="0" applyFont="0" applyFill="0" applyBorder="0" applyAlignment="0" applyProtection="0"/>
    <xf numFmtId="0" fontId="3" fillId="0" borderId="0"/>
    <xf numFmtId="0" fontId="2" fillId="0" borderId="0"/>
    <xf numFmtId="0" fontId="38" fillId="0" borderId="0" applyNumberFormat="0" applyFill="0" applyBorder="0" applyAlignment="0" applyProtection="0"/>
  </cellStyleXfs>
  <cellXfs count="133">
    <xf numFmtId="0" fontId="0" fillId="0" borderId="0" xfId="0"/>
    <xf numFmtId="0" fontId="4" fillId="0" borderId="0" xfId="71"/>
    <xf numFmtId="0" fontId="4" fillId="0" borderId="14" xfId="71" applyBorder="1"/>
    <xf numFmtId="0" fontId="32" fillId="0" borderId="10" xfId="71" applyFont="1" applyBorder="1" applyAlignment="1">
      <alignment vertical="center"/>
    </xf>
    <xf numFmtId="0" fontId="31" fillId="46" borderId="10" xfId="71" applyFont="1" applyFill="1" applyBorder="1" applyAlignment="1">
      <alignment vertical="center"/>
    </xf>
    <xf numFmtId="0" fontId="31" fillId="46" borderId="10" xfId="71" applyFont="1" applyFill="1" applyBorder="1" applyAlignment="1">
      <alignment horizontal="center" vertical="center"/>
    </xf>
    <xf numFmtId="0" fontId="33" fillId="0" borderId="10" xfId="71" applyFont="1" applyBorder="1" applyAlignment="1">
      <alignment horizontal="right" vertical="center"/>
    </xf>
    <xf numFmtId="0" fontId="33" fillId="0" borderId="11" xfId="71" applyFont="1" applyBorder="1" applyAlignment="1">
      <alignment horizontal="right" vertical="center"/>
    </xf>
    <xf numFmtId="0" fontId="33" fillId="0" borderId="13" xfId="71" applyFont="1" applyBorder="1" applyAlignment="1">
      <alignment horizontal="right" vertical="center"/>
    </xf>
    <xf numFmtId="0" fontId="33" fillId="0" borderId="16" xfId="71" applyFont="1" applyBorder="1" applyAlignment="1">
      <alignment horizontal="right" vertical="center"/>
    </xf>
    <xf numFmtId="0" fontId="33" fillId="0" borderId="0" xfId="71" applyFont="1" applyAlignment="1">
      <alignment horizontal="right" vertical="center"/>
    </xf>
    <xf numFmtId="0" fontId="33" fillId="0" borderId="18" xfId="71" applyFont="1" applyBorder="1" applyAlignment="1">
      <alignment horizontal="right" vertical="center"/>
    </xf>
    <xf numFmtId="0" fontId="33" fillId="0" borderId="14" xfId="71" applyFont="1" applyBorder="1" applyAlignment="1">
      <alignment horizontal="right" vertical="center"/>
    </xf>
    <xf numFmtId="0" fontId="33" fillId="47" borderId="10" xfId="71" applyFont="1" applyFill="1" applyBorder="1" applyAlignment="1">
      <alignment horizontal="center" vertical="center"/>
    </xf>
    <xf numFmtId="0" fontId="33" fillId="48" borderId="10" xfId="71" applyFont="1" applyFill="1" applyBorder="1" applyAlignment="1">
      <alignment horizontal="center" vertical="center"/>
    </xf>
    <xf numFmtId="0" fontId="33" fillId="0" borderId="20" xfId="71" applyFont="1" applyBorder="1" applyAlignment="1">
      <alignment horizontal="right" vertical="center"/>
    </xf>
    <xf numFmtId="0" fontId="33" fillId="0" borderId="21" xfId="71" applyFont="1" applyBorder="1" applyAlignment="1">
      <alignment horizontal="right" vertical="center"/>
    </xf>
    <xf numFmtId="0" fontId="31" fillId="46" borderId="15" xfId="71" applyFont="1" applyFill="1" applyBorder="1" applyAlignment="1">
      <alignment vertical="center"/>
    </xf>
    <xf numFmtId="0" fontId="31" fillId="46" borderId="12" xfId="71" applyFont="1" applyFill="1" applyBorder="1" applyAlignment="1">
      <alignment vertical="center"/>
    </xf>
    <xf numFmtId="169" fontId="32" fillId="0" borderId="10" xfId="71" applyNumberFormat="1" applyFont="1" applyBorder="1" applyAlignment="1">
      <alignment horizontal="right" vertical="center"/>
    </xf>
    <xf numFmtId="2" fontId="32" fillId="0" borderId="10" xfId="71" applyNumberFormat="1" applyFont="1" applyBorder="1" applyAlignment="1">
      <alignment horizontal="right" vertical="center"/>
    </xf>
    <xf numFmtId="0" fontId="33" fillId="49" borderId="10" xfId="71" applyFont="1" applyFill="1" applyBorder="1" applyAlignment="1">
      <alignment horizontal="center" vertical="center"/>
    </xf>
    <xf numFmtId="2" fontId="33" fillId="0" borderId="10" xfId="71" applyNumberFormat="1" applyFont="1" applyBorder="1" applyAlignment="1">
      <alignment horizontal="right" vertical="center"/>
    </xf>
    <xf numFmtId="1" fontId="33" fillId="0" borderId="10" xfId="71" applyNumberFormat="1" applyFont="1" applyBorder="1" applyAlignment="1">
      <alignment horizontal="right" vertical="center"/>
    </xf>
    <xf numFmtId="0" fontId="32" fillId="0" borderId="10" xfId="71" applyFont="1" applyBorder="1" applyAlignment="1">
      <alignment horizontal="right" vertical="center"/>
    </xf>
    <xf numFmtId="169" fontId="33" fillId="0" borderId="10" xfId="71" applyNumberFormat="1" applyFont="1" applyBorder="1" applyAlignment="1">
      <alignment horizontal="right" vertical="center"/>
    </xf>
    <xf numFmtId="0" fontId="33" fillId="0" borderId="23" xfId="71" applyFont="1" applyBorder="1" applyAlignment="1">
      <alignment horizontal="right" vertical="center"/>
    </xf>
    <xf numFmtId="0" fontId="33" fillId="0" borderId="24" xfId="71" applyFont="1" applyBorder="1" applyAlignment="1">
      <alignment horizontal="right" vertical="center"/>
    </xf>
    <xf numFmtId="0" fontId="33" fillId="0" borderId="25" xfId="71" applyFont="1" applyBorder="1" applyAlignment="1">
      <alignment horizontal="right" vertical="center"/>
    </xf>
    <xf numFmtId="0" fontId="33" fillId="50" borderId="11" xfId="71" applyFont="1" applyFill="1" applyBorder="1" applyAlignment="1">
      <alignment horizontal="right" vertical="center"/>
    </xf>
    <xf numFmtId="0" fontId="33" fillId="50" borderId="13" xfId="71" applyFont="1" applyFill="1" applyBorder="1" applyAlignment="1">
      <alignment horizontal="right" vertical="center"/>
    </xf>
    <xf numFmtId="0" fontId="33" fillId="50" borderId="16" xfId="71" applyFont="1" applyFill="1" applyBorder="1" applyAlignment="1">
      <alignment horizontal="right" vertical="center"/>
    </xf>
    <xf numFmtId="0" fontId="33" fillId="51" borderId="10" xfId="71" applyFont="1" applyFill="1" applyBorder="1" applyAlignment="1">
      <alignment horizontal="center" vertical="center"/>
    </xf>
    <xf numFmtId="0" fontId="31" fillId="46" borderId="11" xfId="71" applyFont="1" applyFill="1" applyBorder="1" applyAlignment="1">
      <alignment horizontal="center" vertical="center"/>
    </xf>
    <xf numFmtId="1" fontId="32" fillId="0" borderId="10" xfId="71" applyNumberFormat="1" applyFont="1" applyBorder="1" applyAlignment="1">
      <alignment horizontal="right" vertical="center"/>
    </xf>
    <xf numFmtId="0" fontId="32" fillId="0" borderId="10" xfId="71" applyFont="1" applyBorder="1" applyAlignment="1">
      <alignment horizontal="left" vertical="center"/>
    </xf>
    <xf numFmtId="0" fontId="1" fillId="0" borderId="0" xfId="71" applyFont="1"/>
    <xf numFmtId="0" fontId="4" fillId="50" borderId="0" xfId="71" applyFill="1"/>
    <xf numFmtId="0" fontId="0" fillId="50" borderId="0" xfId="0" applyFill="1"/>
    <xf numFmtId="0" fontId="33" fillId="50" borderId="0" xfId="0" applyFont="1" applyFill="1"/>
    <xf numFmtId="0" fontId="35" fillId="50" borderId="0" xfId="0" applyFont="1" applyFill="1"/>
    <xf numFmtId="0" fontId="36" fillId="50" borderId="0" xfId="0" applyFont="1" applyFill="1"/>
    <xf numFmtId="0" fontId="33" fillId="50" borderId="31" xfId="0" applyFont="1" applyFill="1" applyBorder="1"/>
    <xf numFmtId="0" fontId="33" fillId="50" borderId="32" xfId="0" applyFont="1" applyFill="1" applyBorder="1"/>
    <xf numFmtId="0" fontId="33" fillId="50" borderId="33" xfId="0" applyFont="1" applyFill="1" applyBorder="1"/>
    <xf numFmtId="0" fontId="33" fillId="50" borderId="34" xfId="0" applyFont="1" applyFill="1" applyBorder="1"/>
    <xf numFmtId="0" fontId="33" fillId="50" borderId="35" xfId="0" applyFont="1" applyFill="1" applyBorder="1"/>
    <xf numFmtId="0" fontId="33" fillId="50" borderId="36" xfId="0" applyFont="1" applyFill="1" applyBorder="1"/>
    <xf numFmtId="0" fontId="33" fillId="50" borderId="37" xfId="0" applyFont="1" applyFill="1" applyBorder="1"/>
    <xf numFmtId="0" fontId="33" fillId="50" borderId="38" xfId="0" applyFont="1" applyFill="1" applyBorder="1"/>
    <xf numFmtId="0" fontId="33" fillId="50" borderId="43" xfId="0" applyFont="1" applyFill="1" applyBorder="1"/>
    <xf numFmtId="0" fontId="33" fillId="50" borderId="44" xfId="0" applyFont="1" applyFill="1" applyBorder="1"/>
    <xf numFmtId="0" fontId="39" fillId="50" borderId="42" xfId="75" applyFont="1" applyFill="1" applyBorder="1"/>
    <xf numFmtId="0" fontId="39" fillId="50" borderId="43" xfId="75" applyFont="1" applyFill="1" applyBorder="1"/>
    <xf numFmtId="0" fontId="39" fillId="50" borderId="44" xfId="75" applyFont="1" applyFill="1" applyBorder="1"/>
    <xf numFmtId="49" fontId="33" fillId="50" borderId="0" xfId="0" applyNumberFormat="1" applyFont="1" applyFill="1"/>
    <xf numFmtId="0" fontId="33" fillId="50" borderId="18" xfId="71" applyFont="1" applyFill="1" applyBorder="1" applyAlignment="1">
      <alignment horizontal="right" vertical="center"/>
    </xf>
    <xf numFmtId="0" fontId="33" fillId="50" borderId="17" xfId="71" applyFont="1" applyFill="1" applyBorder="1" applyAlignment="1">
      <alignment horizontal="right" vertical="center"/>
    </xf>
    <xf numFmtId="0" fontId="33" fillId="50" borderId="22" xfId="71" applyFont="1" applyFill="1" applyBorder="1" applyAlignment="1">
      <alignment horizontal="right" vertical="center"/>
    </xf>
    <xf numFmtId="0" fontId="37" fillId="50" borderId="0" xfId="0" applyFont="1" applyFill="1"/>
    <xf numFmtId="0" fontId="33" fillId="50" borderId="14" xfId="71" applyFont="1" applyFill="1" applyBorder="1" applyAlignment="1">
      <alignment horizontal="right" vertical="center"/>
    </xf>
    <xf numFmtId="0" fontId="33" fillId="50" borderId="0" xfId="71" applyFont="1" applyFill="1" applyAlignment="1">
      <alignment horizontal="right" vertical="center"/>
    </xf>
    <xf numFmtId="2" fontId="33" fillId="0" borderId="10" xfId="71" applyNumberFormat="1" applyFont="1" applyBorder="1" applyAlignment="1">
      <alignment horizontal="center" vertical="center"/>
    </xf>
    <xf numFmtId="0" fontId="32" fillId="0" borderId="10" xfId="71" applyFont="1" applyBorder="1" applyAlignment="1">
      <alignment horizontal="left"/>
    </xf>
    <xf numFmtId="2" fontId="32" fillId="0" borderId="10" xfId="71" applyNumberFormat="1" applyFont="1" applyBorder="1" applyAlignment="1">
      <alignment horizontal="center" vertical="center"/>
    </xf>
    <xf numFmtId="0" fontId="1" fillId="50" borderId="0" xfId="71" applyFont="1" applyFill="1"/>
    <xf numFmtId="0" fontId="42" fillId="50" borderId="0" xfId="0" applyFont="1" applyFill="1"/>
    <xf numFmtId="0" fontId="41" fillId="52" borderId="0" xfId="0" applyFont="1" applyFill="1"/>
    <xf numFmtId="0" fontId="33" fillId="53" borderId="0" xfId="0" applyFont="1" applyFill="1"/>
    <xf numFmtId="0" fontId="43" fillId="52" borderId="0" xfId="0" applyFont="1" applyFill="1" applyAlignment="1">
      <alignment vertical="center"/>
    </xf>
    <xf numFmtId="0" fontId="0" fillId="54" borderId="0" xfId="0" applyFill="1"/>
    <xf numFmtId="0" fontId="20" fillId="54" borderId="0" xfId="0" applyFont="1" applyFill="1"/>
    <xf numFmtId="0" fontId="40" fillId="52" borderId="0" xfId="0" applyFont="1" applyFill="1"/>
    <xf numFmtId="1" fontId="33" fillId="0" borderId="10" xfId="71" applyNumberFormat="1" applyFont="1" applyBorder="1" applyAlignment="1">
      <alignment horizontal="center" vertical="center"/>
    </xf>
    <xf numFmtId="0" fontId="4" fillId="54" borderId="0" xfId="71" applyFill="1"/>
    <xf numFmtId="0" fontId="44" fillId="54" borderId="0" xfId="71" applyFont="1" applyFill="1"/>
    <xf numFmtId="0" fontId="42" fillId="50" borderId="0" xfId="0" applyFont="1" applyFill="1" applyAlignment="1">
      <alignment vertical="center"/>
    </xf>
    <xf numFmtId="0" fontId="45" fillId="50" borderId="39" xfId="0" applyFont="1" applyFill="1" applyBorder="1"/>
    <xf numFmtId="0" fontId="46" fillId="50" borderId="40" xfId="0" applyFont="1" applyFill="1" applyBorder="1"/>
    <xf numFmtId="0" fontId="46" fillId="50" borderId="41" xfId="0" applyFont="1" applyFill="1" applyBorder="1"/>
    <xf numFmtId="0" fontId="45" fillId="50" borderId="30" xfId="0" applyFont="1" applyFill="1" applyBorder="1"/>
    <xf numFmtId="49" fontId="47" fillId="50" borderId="0" xfId="0" applyNumberFormat="1" applyFont="1" applyFill="1" applyAlignment="1">
      <alignment vertical="top"/>
    </xf>
    <xf numFmtId="1" fontId="32" fillId="0" borderId="10" xfId="71" applyNumberFormat="1" applyFont="1" applyBorder="1" applyAlignment="1">
      <alignment horizontal="center" vertical="center"/>
    </xf>
    <xf numFmtId="0" fontId="33" fillId="0" borderId="10" xfId="71" applyFont="1" applyBorder="1" applyAlignment="1">
      <alignment vertical="center"/>
    </xf>
    <xf numFmtId="0" fontId="48" fillId="50" borderId="0" xfId="0" applyFont="1" applyFill="1"/>
    <xf numFmtId="0" fontId="33" fillId="50" borderId="39" xfId="0" applyFont="1" applyFill="1" applyBorder="1" applyAlignment="1">
      <alignment vertical="top" wrapText="1"/>
    </xf>
    <xf numFmtId="0" fontId="33" fillId="50" borderId="40" xfId="0" applyFont="1" applyFill="1" applyBorder="1" applyAlignment="1">
      <alignment vertical="top" wrapText="1"/>
    </xf>
    <xf numFmtId="0" fontId="39" fillId="50" borderId="30" xfId="75" applyFont="1" applyFill="1" applyBorder="1" applyAlignment="1">
      <alignment vertical="top" wrapText="1"/>
    </xf>
    <xf numFmtId="0" fontId="33" fillId="50" borderId="31" xfId="0" applyFont="1" applyFill="1" applyBorder="1" applyAlignment="1">
      <alignment horizontal="left" vertical="top" wrapText="1"/>
    </xf>
    <xf numFmtId="0" fontId="33" fillId="50" borderId="33" xfId="0" applyFont="1" applyFill="1" applyBorder="1" applyAlignment="1">
      <alignment horizontal="left" vertical="top" wrapText="1"/>
    </xf>
    <xf numFmtId="0" fontId="33" fillId="50" borderId="34" xfId="0" applyFont="1" applyFill="1" applyBorder="1" applyAlignment="1">
      <alignment horizontal="left" vertical="top" wrapText="1"/>
    </xf>
    <xf numFmtId="0" fontId="33" fillId="50" borderId="35" xfId="0" applyFont="1" applyFill="1" applyBorder="1" applyAlignment="1">
      <alignment horizontal="left" vertical="top" wrapText="1"/>
    </xf>
    <xf numFmtId="0" fontId="33" fillId="50" borderId="36" xfId="0" applyFont="1" applyFill="1" applyBorder="1" applyAlignment="1">
      <alignment horizontal="left" vertical="top" wrapText="1"/>
    </xf>
    <xf numFmtId="0" fontId="33" fillId="50" borderId="38" xfId="0" applyFont="1" applyFill="1" applyBorder="1" applyAlignment="1">
      <alignment horizontal="left" vertical="top" wrapText="1"/>
    </xf>
    <xf numFmtId="0" fontId="39" fillId="50" borderId="43" xfId="75" applyFont="1" applyFill="1" applyBorder="1" applyAlignment="1">
      <alignment horizontal="left" vertical="top" wrapText="1"/>
    </xf>
    <xf numFmtId="0" fontId="39" fillId="50" borderId="44" xfId="75" applyFont="1" applyFill="1" applyBorder="1" applyAlignment="1">
      <alignment horizontal="left" vertical="top" wrapText="1"/>
    </xf>
    <xf numFmtId="0" fontId="39" fillId="50" borderId="42" xfId="75" applyFont="1" applyFill="1" applyBorder="1" applyAlignment="1">
      <alignment horizontal="left" vertical="top" wrapText="1"/>
    </xf>
    <xf numFmtId="0" fontId="33" fillId="50" borderId="39" xfId="0" applyFont="1" applyFill="1" applyBorder="1" applyAlignment="1">
      <alignment horizontal="left" vertical="top" wrapText="1"/>
    </xf>
    <xf numFmtId="0" fontId="33" fillId="50" borderId="40" xfId="0" applyFont="1" applyFill="1" applyBorder="1" applyAlignment="1">
      <alignment horizontal="left" vertical="top" wrapText="1"/>
    </xf>
    <xf numFmtId="0" fontId="33" fillId="50" borderId="41" xfId="0" applyFont="1" applyFill="1" applyBorder="1" applyAlignment="1">
      <alignment horizontal="left" vertical="top" wrapText="1"/>
    </xf>
    <xf numFmtId="0" fontId="32" fillId="50" borderId="10" xfId="71" applyFont="1" applyFill="1" applyBorder="1" applyAlignment="1">
      <alignment horizontal="left" vertical="center" wrapText="1"/>
    </xf>
    <xf numFmtId="0" fontId="32" fillId="50" borderId="10" xfId="71" applyFont="1" applyFill="1" applyBorder="1" applyAlignment="1">
      <alignment horizontal="left" vertical="center"/>
    </xf>
    <xf numFmtId="0" fontId="32" fillId="0" borderId="11" xfId="71" applyFont="1" applyBorder="1" applyAlignment="1">
      <alignment horizontal="left" vertical="center" wrapText="1"/>
    </xf>
    <xf numFmtId="0" fontId="32" fillId="0" borderId="13" xfId="71" applyFont="1" applyBorder="1" applyAlignment="1">
      <alignment horizontal="left" vertical="center" wrapText="1"/>
    </xf>
    <xf numFmtId="0" fontId="32" fillId="0" borderId="16" xfId="71" applyFont="1" applyBorder="1" applyAlignment="1">
      <alignment horizontal="left" vertical="center" wrapText="1"/>
    </xf>
    <xf numFmtId="0" fontId="32" fillId="50" borderId="11" xfId="71" applyFont="1" applyFill="1" applyBorder="1" applyAlignment="1">
      <alignment horizontal="left" vertical="center"/>
    </xf>
    <xf numFmtId="0" fontId="32" fillId="50" borderId="13" xfId="71" applyFont="1" applyFill="1" applyBorder="1" applyAlignment="1">
      <alignment horizontal="left" vertical="center"/>
    </xf>
    <xf numFmtId="0" fontId="32" fillId="50" borderId="16" xfId="71" applyFont="1" applyFill="1" applyBorder="1" applyAlignment="1">
      <alignment horizontal="left" vertical="center"/>
    </xf>
    <xf numFmtId="0" fontId="31" fillId="46" borderId="19" xfId="71" applyFont="1" applyFill="1" applyBorder="1" applyAlignment="1">
      <alignment horizontal="left" vertical="center"/>
    </xf>
    <xf numFmtId="0" fontId="31" fillId="46" borderId="15" xfId="71" applyFont="1" applyFill="1" applyBorder="1" applyAlignment="1">
      <alignment horizontal="left" vertical="center"/>
    </xf>
    <xf numFmtId="0" fontId="31" fillId="46" borderId="12" xfId="71" applyFont="1" applyFill="1" applyBorder="1" applyAlignment="1">
      <alignment horizontal="left" vertical="center"/>
    </xf>
    <xf numFmtId="0" fontId="32" fillId="0" borderId="10" xfId="71" applyFont="1" applyBorder="1" applyAlignment="1">
      <alignment horizontal="left" vertical="center" wrapText="1"/>
    </xf>
    <xf numFmtId="0" fontId="33" fillId="0" borderId="10" xfId="71" applyFont="1" applyBorder="1" applyAlignment="1">
      <alignment horizontal="center" vertical="center"/>
    </xf>
    <xf numFmtId="0" fontId="32" fillId="0" borderId="10" xfId="71" applyFont="1" applyBorder="1" applyAlignment="1">
      <alignment horizontal="left" vertical="center"/>
    </xf>
    <xf numFmtId="0" fontId="32" fillId="0" borderId="11" xfId="71" applyFont="1" applyBorder="1" applyAlignment="1">
      <alignment horizontal="left" vertical="center"/>
    </xf>
    <xf numFmtId="0" fontId="32" fillId="0" borderId="13" xfId="71" applyFont="1" applyBorder="1" applyAlignment="1">
      <alignment horizontal="left" vertical="center"/>
    </xf>
    <xf numFmtId="0" fontId="32" fillId="0" borderId="16" xfId="71" applyFont="1" applyBorder="1" applyAlignment="1">
      <alignment horizontal="left" vertical="center"/>
    </xf>
    <xf numFmtId="0" fontId="32" fillId="0" borderId="10" xfId="71" applyFont="1" applyBorder="1" applyAlignment="1">
      <alignment vertical="center" wrapText="1"/>
    </xf>
    <xf numFmtId="0" fontId="33" fillId="0" borderId="10" xfId="71" applyFont="1" applyBorder="1" applyAlignment="1">
      <alignment horizontal="center"/>
    </xf>
    <xf numFmtId="0" fontId="32" fillId="0" borderId="11" xfId="71" applyFont="1" applyBorder="1" applyAlignment="1">
      <alignment vertical="center" wrapText="1"/>
    </xf>
    <xf numFmtId="0" fontId="32" fillId="0" borderId="13" xfId="71" applyFont="1" applyBorder="1" applyAlignment="1">
      <alignment vertical="center" wrapText="1"/>
    </xf>
    <xf numFmtId="0" fontId="32" fillId="0" borderId="16" xfId="71" applyFont="1" applyBorder="1" applyAlignment="1">
      <alignment vertical="center" wrapText="1"/>
    </xf>
    <xf numFmtId="0" fontId="31" fillId="46" borderId="28" xfId="71" applyFont="1" applyFill="1" applyBorder="1" applyAlignment="1">
      <alignment horizontal="left" vertical="center"/>
    </xf>
    <xf numFmtId="0" fontId="32" fillId="0" borderId="19" xfId="71" applyFont="1" applyBorder="1" applyAlignment="1">
      <alignment horizontal="left" vertical="center" wrapText="1"/>
    </xf>
    <xf numFmtId="0" fontId="31" fillId="46" borderId="14" xfId="71" applyFont="1" applyFill="1" applyBorder="1" applyAlignment="1">
      <alignment horizontal="left" vertical="center"/>
    </xf>
    <xf numFmtId="0" fontId="31" fillId="46" borderId="27" xfId="71" applyFont="1" applyFill="1" applyBorder="1" applyAlignment="1">
      <alignment horizontal="left" vertical="center"/>
    </xf>
    <xf numFmtId="0" fontId="32" fillId="0" borderId="26" xfId="71" applyFont="1" applyBorder="1" applyAlignment="1">
      <alignment horizontal="left" vertical="center" wrapText="1"/>
    </xf>
    <xf numFmtId="0" fontId="32" fillId="0" borderId="18" xfId="71" applyFont="1" applyBorder="1" applyAlignment="1">
      <alignment horizontal="left" vertical="center" wrapText="1"/>
    </xf>
    <xf numFmtId="0" fontId="33" fillId="0" borderId="29" xfId="71" applyFont="1" applyBorder="1" applyAlignment="1">
      <alignment horizontal="center" vertical="center"/>
    </xf>
    <xf numFmtId="0" fontId="33" fillId="0" borderId="15" xfId="71" applyFont="1" applyBorder="1" applyAlignment="1">
      <alignment horizontal="center" vertical="center"/>
    </xf>
    <xf numFmtId="0" fontId="33" fillId="0" borderId="28" xfId="71" applyFont="1" applyBorder="1" applyAlignment="1">
      <alignment horizontal="center" vertical="center"/>
    </xf>
    <xf numFmtId="0" fontId="33" fillId="0" borderId="19" xfId="71" applyFont="1" applyBorder="1" applyAlignment="1">
      <alignment horizontal="center" vertical="center"/>
    </xf>
    <xf numFmtId="0" fontId="33" fillId="0" borderId="12" xfId="71" applyFont="1" applyBorder="1" applyAlignment="1">
      <alignment horizontal="center" vertical="center"/>
    </xf>
  </cellXfs>
  <cellStyles count="7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mma 2" xfId="72" xr:uid="{EF0A41B5-3870-43A1-84D5-730F3CA229E1}"/>
    <cellStyle name="Counterflow" xfId="54" xr:uid="{00000000-0005-0000-0000-00001F000000}"/>
    <cellStyle name="DateLong" xfId="60" xr:uid="{00000000-0005-0000-0000-000020000000}"/>
    <cellStyle name="DateShort" xfId="61" xr:uid="{00000000-0005-0000-0000-000021000000}"/>
    <cellStyle name="Documentation" xfId="59" xr:uid="{00000000-0005-0000-0000-000022000000}"/>
    <cellStyle name="Explanatory Text" xfId="18" builtinId="53" hidden="1"/>
    <cellStyle name="Export" xfId="56" xr:uid="{00000000-0005-0000-0000-000024000000}"/>
    <cellStyle name="Factor" xfId="62" xr:uid="{00000000-0005-0000-0000-000025000000}"/>
    <cellStyle name="Good" xfId="8" builtinId="26" hidden="1"/>
    <cellStyle name="Hard coded" xfId="57" xr:uid="{00000000-0005-0000-0000-000027000000}"/>
    <cellStyle name="Heading 1" xfId="4" builtinId="16" hidden="1"/>
    <cellStyle name="Heading 2" xfId="5" builtinId="17" hidden="1"/>
    <cellStyle name="Heading 3" xfId="6" builtinId="18" hidden="1"/>
    <cellStyle name="Heading 4" xfId="7" builtinId="19" hidden="1"/>
    <cellStyle name="Hyperlink" xfId="75" builtinId="8"/>
    <cellStyle name="Import" xfId="55" xr:uid="{00000000-0005-0000-0000-00002C000000}"/>
    <cellStyle name="Input" xfId="11" builtinId="20" hidden="1"/>
    <cellStyle name="Level 1 Heading" xfId="63" xr:uid="{00000000-0005-0000-0000-00002E000000}"/>
    <cellStyle name="Level 2 Heading" xfId="64" xr:uid="{00000000-0005-0000-0000-00002F000000}"/>
    <cellStyle name="Level 3 Heading" xfId="65" xr:uid="{00000000-0005-0000-0000-000030000000}"/>
    <cellStyle name="Linked Cell" xfId="14" builtinId="24" hidden="1"/>
    <cellStyle name="Neutral" xfId="10" builtinId="28" hidden="1"/>
    <cellStyle name="Normal" xfId="0" builtinId="0"/>
    <cellStyle name="Normal 2" xfId="69" xr:uid="{00000000-0005-0000-0000-000034000000}"/>
    <cellStyle name="Normal 3" xfId="70" xr:uid="{00000000-0005-0000-0000-000035000000}"/>
    <cellStyle name="Normal 4" xfId="71" xr:uid="{24B9C48D-6E0D-4389-8FE6-244611E8FCC8}"/>
    <cellStyle name="Normal 5" xfId="73" xr:uid="{B4A3F5B5-F732-49C5-8792-5015B40A6E07}"/>
    <cellStyle name="Normal 6" xfId="74" xr:uid="{96F8AA51-5683-46C9-A1D5-FA99CD6117E3}"/>
    <cellStyle name="Note" xfId="17" builtinId="10" hidden="1"/>
    <cellStyle name="Output" xfId="12" builtinId="21" hidden="1"/>
    <cellStyle name="Pantone 130C" xfId="47" xr:uid="{00000000-0005-0000-0000-000038000000}"/>
    <cellStyle name="Pantone 179C" xfId="52" xr:uid="{00000000-0005-0000-0000-000039000000}"/>
    <cellStyle name="Pantone 232C" xfId="51" xr:uid="{00000000-0005-0000-0000-00003A000000}"/>
    <cellStyle name="Pantone 2745C" xfId="50" xr:uid="{00000000-0005-0000-0000-00003B000000}"/>
    <cellStyle name="Pantone 279C" xfId="45" xr:uid="{00000000-0005-0000-0000-00003C000000}"/>
    <cellStyle name="Pantone 281C" xfId="44" xr:uid="{00000000-0005-0000-0000-00003D000000}"/>
    <cellStyle name="Pantone 451C" xfId="46" xr:uid="{00000000-0005-0000-0000-00003E000000}"/>
    <cellStyle name="Pantone 583C" xfId="49" xr:uid="{00000000-0005-0000-0000-00003F000000}"/>
    <cellStyle name="Pantone 633C" xfId="48" xr:uid="{00000000-0005-0000-0000-000040000000}"/>
    <cellStyle name="Percent" xfId="2" builtinId="5" customBuiltin="1"/>
    <cellStyle name="Percent [0]" xfId="58" xr:uid="{00000000-0005-0000-0000-000042000000}"/>
    <cellStyle name="Title" xfId="3" builtinId="15" hidden="1"/>
    <cellStyle name="Total" xfId="19" builtinId="25" hidden="1"/>
    <cellStyle name="Warning Text" xfId="16" builtinId="11" customBuiltin="1"/>
    <cellStyle name="WIP" xfId="53" xr:uid="{00000000-0005-0000-0000-000046000000}"/>
  </cellStyles>
  <dxfs count="32">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
      <fill>
        <patternFill>
          <bgColor rgb="FFE1FFC2"/>
        </patternFill>
      </fill>
    </dxf>
    <dxf>
      <fill>
        <patternFill>
          <bgColor rgb="FFFFF0D0"/>
        </patternFill>
      </fill>
    </dxf>
  </dxfs>
  <tableStyles count="0" defaultTableStyle="TableStyleMedium2" defaultPivotStyle="PivotStyleLight16"/>
  <colors>
    <mruColors>
      <color rgb="FFB97BB4"/>
      <color rgb="FFFFF0D0"/>
      <color rgb="FFDCECF5"/>
      <color rgb="FFE1FFC2"/>
      <color rgb="FFE1FAC2"/>
      <color rgb="FF57A1DF"/>
      <color rgb="FF98C561"/>
      <color rgb="FFCCCCCE"/>
      <color rgb="FFFFDB8E"/>
      <color rgb="FFF0F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28574</xdr:colOff>
      <xdr:row>3</xdr:row>
      <xdr:rowOff>46944</xdr:rowOff>
    </xdr:from>
    <xdr:to>
      <xdr:col>16</xdr:col>
      <xdr:colOff>11906</xdr:colOff>
      <xdr:row>12</xdr:row>
      <xdr:rowOff>71438</xdr:rowOff>
    </xdr:to>
    <xdr:sp macro="" textlink="">
      <xdr:nvSpPr>
        <xdr:cNvPr id="3" name="TextBox 2">
          <a:extLst>
            <a:ext uri="{FF2B5EF4-FFF2-40B4-BE49-F238E27FC236}">
              <a16:creationId xmlns:a16="http://schemas.microsoft.com/office/drawing/2014/main" id="{883157CC-A28F-9679-644D-E9E9739104D8}"/>
            </a:ext>
          </a:extLst>
        </xdr:cNvPr>
        <xdr:cNvSpPr txBox="1"/>
      </xdr:nvSpPr>
      <xdr:spPr>
        <a:xfrm>
          <a:off x="564355" y="701788"/>
          <a:ext cx="11627645" cy="2429556"/>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Purpose:</a:t>
          </a:r>
        </a:p>
        <a:p>
          <a:endParaRPr lang="en-GB" sz="1100" b="1"/>
        </a:p>
        <a:p>
          <a:r>
            <a:rPr lang="en-GB" sz="1100"/>
            <a:t>This file presents the suite of econometric models presented</a:t>
          </a:r>
          <a:r>
            <a:rPr lang="en-GB" sz="1100" baseline="0"/>
            <a:t> for consultation in April 2023. We include models for wholesale water, wastewater network plus, bioresources and residential retail. Each worksheet presents estimated model coefficients, model robustness test results, efficiency scores and company rankings. </a:t>
          </a:r>
        </a:p>
        <a:p>
          <a:endParaRPr lang="en-GB" sz="1100" baseline="0"/>
        </a:p>
        <a:p>
          <a:r>
            <a:rPr lang="en-GB" sz="1100" baseline="0"/>
            <a:t>We also include </a:t>
          </a:r>
          <a:r>
            <a:rPr lang="en-GB" sz="1100" baseline="0">
              <a:solidFill>
                <a:schemeClr val="dk1"/>
              </a:solidFill>
              <a:effectLst/>
              <a:latin typeface="+mn-lt"/>
              <a:ea typeface="+mn-ea"/>
              <a:cs typeface="+mn-cs"/>
            </a:rPr>
            <a:t>sewage treatment models with a variable for coastal population for consideration, which are not included in our</a:t>
          </a:r>
          <a:r>
            <a:rPr lang="en-GB" sz="1100" baseline="0"/>
            <a:t> set of proposed models.</a:t>
          </a:r>
        </a:p>
        <a:p>
          <a:endParaRPr lang="en-GB" sz="1100" baseline="0"/>
        </a:p>
        <a:p>
          <a:r>
            <a:rPr lang="en-GB" sz="1100" baseline="0"/>
            <a:t>For further detail on our approach to econometric modelling, please see the published consultation paper in April 2023 and published do files and datasets.</a:t>
          </a:r>
        </a:p>
        <a:p>
          <a:endParaRPr lang="en-GB" sz="1100" baseline="0"/>
        </a:p>
        <a:p>
          <a:r>
            <a:rPr lang="en-GB" sz="1100" baseline="0"/>
            <a:t>Note:</a:t>
          </a:r>
        </a:p>
        <a:p>
          <a:r>
            <a:rPr lang="en-GB" sz="1100" baseline="0"/>
            <a:t>Only Random Effects (RE) regressions are included in this fie. However, some of the statistical diagnostic results included are produced by running Ordinary Least Squared (OLS) models. This includes the following tests: VIF, Pooling/Chow, Normality and Heteroskedasticity.</a:t>
          </a:r>
        </a:p>
      </xdr:txBody>
    </xdr: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F8B1A-3C65-4F8C-8600-C7D2EA1F5953}">
  <sheetPr>
    <tabColor theme="0" tint="-0.249977111117893"/>
  </sheetPr>
  <dimension ref="A1:V28"/>
  <sheetViews>
    <sheetView tabSelected="1" zoomScale="80" zoomScaleNormal="80" workbookViewId="0"/>
  </sheetViews>
  <sheetFormatPr defaultColWidth="9" defaultRowHeight="20.25" x14ac:dyDescent="1.05"/>
  <cols>
    <col min="1" max="1" width="7.3984375" style="39" customWidth="1"/>
    <col min="2" max="2" width="9" style="39"/>
    <col min="3" max="3" width="13" style="39" customWidth="1"/>
    <col min="4" max="5" width="9" style="39"/>
    <col min="6" max="6" width="11.59765625" style="39" customWidth="1"/>
    <col min="7" max="7" width="30.3984375" style="39" customWidth="1"/>
    <col min="8" max="16384" width="9" style="39"/>
  </cols>
  <sheetData>
    <row r="1" spans="1:22" ht="32.25" x14ac:dyDescent="1.05">
      <c r="A1" s="69" t="s">
        <v>550</v>
      </c>
      <c r="B1" s="72"/>
      <c r="C1" s="67"/>
      <c r="D1" s="67"/>
      <c r="E1" s="67"/>
      <c r="F1" s="67"/>
      <c r="G1" s="67"/>
      <c r="H1" s="67"/>
      <c r="I1" s="67"/>
      <c r="J1" s="67"/>
      <c r="K1" s="67"/>
      <c r="L1" s="67"/>
      <c r="M1" s="67"/>
      <c r="N1" s="67"/>
      <c r="O1" s="67"/>
      <c r="P1" s="67"/>
      <c r="Q1" s="67"/>
      <c r="R1" s="67"/>
      <c r="S1" s="67"/>
      <c r="T1" s="67"/>
      <c r="U1" s="67"/>
      <c r="V1" s="67"/>
    </row>
    <row r="2" spans="1:22" ht="16.899999999999999" customHeight="1" x14ac:dyDescent="1.45">
      <c r="A2" s="81" t="s">
        <v>0</v>
      </c>
      <c r="B2" s="41"/>
    </row>
    <row r="3" spans="1:22" ht="8.65" customHeight="1" x14ac:dyDescent="1.45">
      <c r="A3" s="55"/>
      <c r="B3" s="41"/>
    </row>
    <row r="4" spans="1:22" ht="23.65" x14ac:dyDescent="1.2">
      <c r="B4" s="40"/>
    </row>
    <row r="13" spans="1:22" ht="9.75" customHeight="1" x14ac:dyDescent="1.05"/>
    <row r="14" spans="1:22" ht="6" customHeight="1" x14ac:dyDescent="1.05"/>
    <row r="15" spans="1:22" ht="22.15" x14ac:dyDescent="1.1499999999999999">
      <c r="B15" s="84" t="s">
        <v>1</v>
      </c>
    </row>
    <row r="16" spans="1:22" x14ac:dyDescent="1.05">
      <c r="B16" s="77" t="s">
        <v>2</v>
      </c>
      <c r="C16" s="78"/>
      <c r="D16" s="78"/>
      <c r="E16" s="78"/>
      <c r="F16" s="79"/>
      <c r="G16" s="80" t="s">
        <v>3</v>
      </c>
    </row>
    <row r="17" spans="2:7" x14ac:dyDescent="1.05">
      <c r="B17" s="88" t="s">
        <v>4</v>
      </c>
      <c r="C17" s="89"/>
      <c r="D17" s="43" t="s">
        <v>5</v>
      </c>
      <c r="E17" s="43"/>
      <c r="F17" s="44"/>
      <c r="G17" s="52" t="s">
        <v>6</v>
      </c>
    </row>
    <row r="18" spans="2:7" x14ac:dyDescent="1.05">
      <c r="B18" s="90"/>
      <c r="C18" s="91"/>
      <c r="D18" s="39" t="s">
        <v>7</v>
      </c>
      <c r="F18" s="46"/>
      <c r="G18" s="50"/>
    </row>
    <row r="19" spans="2:7" x14ac:dyDescent="1.05">
      <c r="B19" s="92"/>
      <c r="C19" s="93"/>
      <c r="D19" s="39" t="s">
        <v>8</v>
      </c>
      <c r="F19" s="46"/>
      <c r="G19" s="51"/>
    </row>
    <row r="20" spans="2:7" x14ac:dyDescent="1.05">
      <c r="B20" s="42" t="s">
        <v>9</v>
      </c>
      <c r="C20" s="43"/>
      <c r="D20" s="42" t="s">
        <v>547</v>
      </c>
      <c r="E20" s="43"/>
      <c r="F20" s="44"/>
      <c r="G20" s="94" t="s">
        <v>10</v>
      </c>
    </row>
    <row r="21" spans="2:7" x14ac:dyDescent="1.05">
      <c r="B21" s="45"/>
      <c r="D21" s="45" t="s">
        <v>548</v>
      </c>
      <c r="F21" s="46"/>
      <c r="G21" s="94"/>
    </row>
    <row r="22" spans="2:7" x14ac:dyDescent="1.05">
      <c r="B22" s="47"/>
      <c r="C22" s="48"/>
      <c r="D22" s="47" t="s">
        <v>11</v>
      </c>
      <c r="E22" s="48"/>
      <c r="F22" s="49"/>
      <c r="G22" s="95"/>
    </row>
    <row r="23" spans="2:7" x14ac:dyDescent="1.05">
      <c r="B23" s="42" t="s">
        <v>12</v>
      </c>
      <c r="C23" s="43"/>
      <c r="D23" s="45" t="s">
        <v>13</v>
      </c>
      <c r="F23" s="46"/>
      <c r="G23" s="53" t="s">
        <v>14</v>
      </c>
    </row>
    <row r="24" spans="2:7" x14ac:dyDescent="1.05">
      <c r="B24" s="47"/>
      <c r="C24" s="48"/>
      <c r="D24" s="47" t="s">
        <v>15</v>
      </c>
      <c r="E24" s="48"/>
      <c r="F24" s="49"/>
      <c r="G24" s="54"/>
    </row>
    <row r="25" spans="2:7" x14ac:dyDescent="1.05">
      <c r="B25" s="42" t="s">
        <v>16</v>
      </c>
      <c r="C25" s="44"/>
      <c r="D25" s="43" t="s">
        <v>17</v>
      </c>
      <c r="E25" s="43"/>
      <c r="F25" s="44"/>
      <c r="G25" s="96" t="s">
        <v>18</v>
      </c>
    </row>
    <row r="26" spans="2:7" x14ac:dyDescent="1.05">
      <c r="B26" s="45"/>
      <c r="C26" s="46"/>
      <c r="D26" s="39" t="s">
        <v>19</v>
      </c>
      <c r="F26" s="46"/>
      <c r="G26" s="94"/>
    </row>
    <row r="27" spans="2:7" x14ac:dyDescent="1.05">
      <c r="B27" s="47"/>
      <c r="C27" s="49"/>
      <c r="D27" s="48" t="s">
        <v>20</v>
      </c>
      <c r="E27" s="48"/>
      <c r="F27" s="49"/>
      <c r="G27" s="95"/>
    </row>
    <row r="28" spans="2:7" ht="40.5" x14ac:dyDescent="1.05">
      <c r="B28" s="85" t="s">
        <v>546</v>
      </c>
      <c r="C28" s="86"/>
      <c r="D28" s="97" t="s">
        <v>549</v>
      </c>
      <c r="E28" s="98"/>
      <c r="F28" s="99"/>
      <c r="G28" s="87" t="s">
        <v>528</v>
      </c>
    </row>
  </sheetData>
  <mergeCells count="4">
    <mergeCell ref="B17:C19"/>
    <mergeCell ref="G20:G22"/>
    <mergeCell ref="G25:G27"/>
    <mergeCell ref="D28:F28"/>
  </mergeCells>
  <hyperlinks>
    <hyperlink ref="G17" location="Water!A1" display="Water models" xr:uid="{2039743E-066B-4A63-8508-564763F1B76E}"/>
    <hyperlink ref="G20" location="'Cover sheet'!A1" display="Wastewater network plus" xr:uid="{2EB900FD-4F87-4315-A510-03F44AD2D6C5}"/>
    <hyperlink ref="G23" location="Bioresources!A1" display="Bioresources models" xr:uid="{06681D63-2F2A-4E6C-87F8-277831962153}"/>
    <hyperlink ref="G25" location="Retail!A1" display="Residential retail models" xr:uid="{0A43701C-F737-438D-9B58-A24BA6CBD22D}"/>
    <hyperlink ref="G20:G22" location="'Wastewater network+'!A1" display="Wastewater network plus" xr:uid="{58512B75-A870-4CB6-AFFD-3AC05D9E8F74}"/>
    <hyperlink ref="G28" location="'SWT coastal'!A1" display="Sewage treatment models including coastal population" xr:uid="{C4C69637-A188-4C1F-8417-2557DA7053C7}"/>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3B79A-C8BE-4639-B470-7D1C49263F3C}">
  <dimension ref="A1:EE90"/>
  <sheetViews>
    <sheetView zoomScale="80" zoomScaleNormal="80" workbookViewId="0"/>
  </sheetViews>
  <sheetFormatPr defaultColWidth="9" defaultRowHeight="12.75" x14ac:dyDescent="0.35"/>
  <cols>
    <col min="1" max="1" width="9" style="38"/>
    <col min="2" max="2" width="15.59765625" style="38" customWidth="1"/>
    <col min="3" max="3" width="51.3984375" style="38" bestFit="1" customWidth="1"/>
    <col min="4" max="9" width="10.59765625" style="38" customWidth="1"/>
    <col min="10" max="10" width="5.59765625" style="38" customWidth="1"/>
    <col min="11" max="11" width="15.59765625" style="38" customWidth="1"/>
    <col min="12" max="12" width="51.3984375" style="38" bestFit="1" customWidth="1"/>
    <col min="13" max="18" width="10.59765625" style="38" customWidth="1"/>
    <col min="19" max="19" width="5.59765625" style="38" customWidth="1"/>
    <col min="20" max="20" width="15.59765625" style="38" customWidth="1"/>
    <col min="21" max="21" width="51.3984375" style="38" bestFit="1" customWidth="1"/>
    <col min="22" max="33" width="10.59765625" style="38" customWidth="1"/>
    <col min="34" max="135" width="9" style="38"/>
  </cols>
  <sheetData>
    <row r="1" spans="1:33" s="68" customFormat="1" ht="32.25" x14ac:dyDescent="1.05">
      <c r="A1" s="69" t="s">
        <v>21</v>
      </c>
      <c r="B1" s="67"/>
      <c r="C1" s="67"/>
      <c r="D1" s="67"/>
      <c r="E1" s="67"/>
      <c r="F1" s="67"/>
      <c r="G1" s="67"/>
      <c r="H1" s="67"/>
      <c r="I1" s="67"/>
      <c r="J1" s="67"/>
      <c r="K1" s="67"/>
      <c r="L1" s="67"/>
      <c r="M1" s="67"/>
      <c r="N1" s="67"/>
      <c r="O1" s="67"/>
      <c r="P1" s="67"/>
      <c r="Q1" s="67"/>
      <c r="R1" s="67"/>
      <c r="S1" s="67"/>
    </row>
    <row r="2" spans="1:33" s="38" customFormat="1" x14ac:dyDescent="0.35"/>
    <row r="3" spans="1:33" s="38" customFormat="1" ht="28.15" x14ac:dyDescent="1.45">
      <c r="B3" s="66" t="s">
        <v>22</v>
      </c>
      <c r="K3" s="66" t="s">
        <v>23</v>
      </c>
      <c r="T3" s="66" t="s">
        <v>24</v>
      </c>
    </row>
    <row r="4" spans="1:33" s="38" customFormat="1" x14ac:dyDescent="0.35"/>
    <row r="5" spans="1:33" ht="20.25" x14ac:dyDescent="0.35">
      <c r="B5" s="4" t="s">
        <v>25</v>
      </c>
      <c r="C5" s="4" t="s">
        <v>26</v>
      </c>
      <c r="D5" s="5" t="s">
        <v>27</v>
      </c>
      <c r="E5" s="5" t="s">
        <v>28</v>
      </c>
      <c r="F5" s="5" t="s">
        <v>29</v>
      </c>
      <c r="G5" s="5" t="s">
        <v>30</v>
      </c>
      <c r="H5" s="5" t="s">
        <v>31</v>
      </c>
      <c r="I5" s="5" t="s">
        <v>32</v>
      </c>
      <c r="K5" s="4" t="s">
        <v>25</v>
      </c>
      <c r="L5" s="4" t="s">
        <v>26</v>
      </c>
      <c r="M5" s="5" t="s">
        <v>33</v>
      </c>
      <c r="N5" s="5" t="s">
        <v>34</v>
      </c>
      <c r="O5" s="5" t="s">
        <v>35</v>
      </c>
      <c r="P5" s="5" t="s">
        <v>36</v>
      </c>
      <c r="Q5" s="5" t="s">
        <v>37</v>
      </c>
      <c r="R5" s="5" t="s">
        <v>38</v>
      </c>
      <c r="T5" s="4" t="s">
        <v>25</v>
      </c>
      <c r="U5" s="4" t="s">
        <v>26</v>
      </c>
      <c r="V5" s="5" t="s">
        <v>39</v>
      </c>
      <c r="W5" s="5" t="s">
        <v>40</v>
      </c>
      <c r="X5" s="5" t="s">
        <v>41</v>
      </c>
      <c r="Y5" s="5" t="s">
        <v>42</v>
      </c>
      <c r="Z5" s="5" t="s">
        <v>43</v>
      </c>
      <c r="AA5" s="5" t="s">
        <v>44</v>
      </c>
      <c r="AB5" s="5" t="s">
        <v>45</v>
      </c>
      <c r="AC5" s="5" t="s">
        <v>46</v>
      </c>
      <c r="AD5" s="5" t="s">
        <v>47</v>
      </c>
      <c r="AE5" s="5" t="s">
        <v>48</v>
      </c>
      <c r="AF5" s="5" t="s">
        <v>49</v>
      </c>
      <c r="AG5" s="5" t="s">
        <v>50</v>
      </c>
    </row>
    <row r="6" spans="1:33" ht="20.25" x14ac:dyDescent="0.35">
      <c r="B6" s="101" t="s">
        <v>51</v>
      </c>
      <c r="C6" s="100" t="s">
        <v>52</v>
      </c>
      <c r="D6" s="29" t="s">
        <v>53</v>
      </c>
      <c r="E6" s="29" t="s">
        <v>54</v>
      </c>
      <c r="F6" s="29" t="s">
        <v>55</v>
      </c>
      <c r="G6" s="29" t="s">
        <v>56</v>
      </c>
      <c r="H6" s="29" t="s">
        <v>57</v>
      </c>
      <c r="I6" s="29" t="s">
        <v>58</v>
      </c>
      <c r="K6" s="101" t="s">
        <v>51</v>
      </c>
      <c r="L6" s="100" t="s">
        <v>59</v>
      </c>
      <c r="M6" s="29" t="s">
        <v>60</v>
      </c>
      <c r="N6" s="29" t="s">
        <v>61</v>
      </c>
      <c r="O6" s="30" t="s">
        <v>62</v>
      </c>
      <c r="P6" s="30" t="s">
        <v>63</v>
      </c>
      <c r="Q6" s="30" t="s">
        <v>64</v>
      </c>
      <c r="R6" s="30" t="s">
        <v>65</v>
      </c>
      <c r="T6" s="113" t="s">
        <v>51</v>
      </c>
      <c r="U6" s="111" t="s">
        <v>52</v>
      </c>
      <c r="V6" s="29" t="s">
        <v>62</v>
      </c>
      <c r="W6" s="29" t="s">
        <v>66</v>
      </c>
      <c r="X6" s="29" t="s">
        <v>67</v>
      </c>
      <c r="Y6" s="29" t="s">
        <v>68</v>
      </c>
      <c r="Z6" s="29" t="s">
        <v>69</v>
      </c>
      <c r="AA6" s="29" t="s">
        <v>70</v>
      </c>
      <c r="AB6" s="29" t="s">
        <v>71</v>
      </c>
      <c r="AC6" s="29" t="s">
        <v>72</v>
      </c>
      <c r="AD6" s="29" t="s">
        <v>73</v>
      </c>
      <c r="AE6" s="29" t="s">
        <v>74</v>
      </c>
      <c r="AF6" s="29" t="s">
        <v>75</v>
      </c>
      <c r="AG6" s="29" t="s">
        <v>76</v>
      </c>
    </row>
    <row r="7" spans="1:33" ht="20.25" x14ac:dyDescent="0.35">
      <c r="B7" s="101"/>
      <c r="C7" s="100"/>
      <c r="D7" s="31" t="s">
        <v>77</v>
      </c>
      <c r="E7" s="31" t="s">
        <v>77</v>
      </c>
      <c r="F7" s="31" t="s">
        <v>77</v>
      </c>
      <c r="G7" s="31" t="s">
        <v>77</v>
      </c>
      <c r="H7" s="31" t="s">
        <v>77</v>
      </c>
      <c r="I7" s="31" t="s">
        <v>77</v>
      </c>
      <c r="K7" s="101"/>
      <c r="L7" s="100"/>
      <c r="M7" s="31" t="s">
        <v>77</v>
      </c>
      <c r="N7" s="31" t="s">
        <v>77</v>
      </c>
      <c r="O7" s="31" t="s">
        <v>77</v>
      </c>
      <c r="P7" s="31" t="s">
        <v>77</v>
      </c>
      <c r="Q7" s="31" t="s">
        <v>77</v>
      </c>
      <c r="R7" s="31" t="s">
        <v>77</v>
      </c>
      <c r="T7" s="113"/>
      <c r="U7" s="111"/>
      <c r="V7" s="31" t="s">
        <v>77</v>
      </c>
      <c r="W7" s="31" t="s">
        <v>77</v>
      </c>
      <c r="X7" s="31" t="s">
        <v>77</v>
      </c>
      <c r="Y7" s="31" t="s">
        <v>77</v>
      </c>
      <c r="Z7" s="31" t="s">
        <v>77</v>
      </c>
      <c r="AA7" s="31" t="s">
        <v>77</v>
      </c>
      <c r="AB7" s="31" t="s">
        <v>77</v>
      </c>
      <c r="AC7" s="31" t="s">
        <v>77</v>
      </c>
      <c r="AD7" s="31" t="s">
        <v>77</v>
      </c>
      <c r="AE7" s="31" t="s">
        <v>77</v>
      </c>
      <c r="AF7" s="31" t="s">
        <v>77</v>
      </c>
      <c r="AG7" s="31" t="s">
        <v>77</v>
      </c>
    </row>
    <row r="8" spans="1:33" ht="20.25" x14ac:dyDescent="0.35">
      <c r="B8" s="101" t="s">
        <v>78</v>
      </c>
      <c r="C8" s="100" t="s">
        <v>79</v>
      </c>
      <c r="D8" s="29" t="s">
        <v>80</v>
      </c>
      <c r="E8" s="29" t="s">
        <v>81</v>
      </c>
      <c r="F8" s="29" t="s">
        <v>82</v>
      </c>
      <c r="G8" s="29" t="s">
        <v>81</v>
      </c>
      <c r="H8" s="29" t="s">
        <v>80</v>
      </c>
      <c r="I8" s="29" t="s">
        <v>81</v>
      </c>
      <c r="K8" s="105" t="s">
        <v>83</v>
      </c>
      <c r="L8" s="100" t="s">
        <v>84</v>
      </c>
      <c r="M8" s="29" t="s">
        <v>85</v>
      </c>
      <c r="N8" s="29" t="s">
        <v>86</v>
      </c>
      <c r="O8" s="30" t="s">
        <v>87</v>
      </c>
      <c r="P8" s="30" t="s">
        <v>81</v>
      </c>
      <c r="Q8" s="30" t="s">
        <v>81</v>
      </c>
      <c r="R8" s="30" t="s">
        <v>81</v>
      </c>
      <c r="T8" s="114" t="s">
        <v>78</v>
      </c>
      <c r="U8" s="102" t="s">
        <v>79</v>
      </c>
      <c r="V8" s="29" t="s">
        <v>88</v>
      </c>
      <c r="W8" s="29" t="s">
        <v>81</v>
      </c>
      <c r="X8" s="29" t="s">
        <v>89</v>
      </c>
      <c r="Y8" s="29" t="s">
        <v>81</v>
      </c>
      <c r="Z8" s="29" t="s">
        <v>88</v>
      </c>
      <c r="AA8" s="29" t="s">
        <v>81</v>
      </c>
      <c r="AB8" s="29" t="s">
        <v>89</v>
      </c>
      <c r="AC8" s="29" t="s">
        <v>81</v>
      </c>
      <c r="AD8" s="29" t="s">
        <v>90</v>
      </c>
      <c r="AE8" s="29" t="s">
        <v>81</v>
      </c>
      <c r="AF8" s="29" t="s">
        <v>89</v>
      </c>
      <c r="AG8" s="29" t="s">
        <v>81</v>
      </c>
    </row>
    <row r="9" spans="1:33" ht="20.25" x14ac:dyDescent="0.35">
      <c r="B9" s="101"/>
      <c r="C9" s="100"/>
      <c r="D9" s="31" t="s">
        <v>91</v>
      </c>
      <c r="E9" s="31" t="s">
        <v>81</v>
      </c>
      <c r="F9" s="31" t="s">
        <v>92</v>
      </c>
      <c r="G9" s="31" t="s">
        <v>81</v>
      </c>
      <c r="H9" s="31" t="s">
        <v>93</v>
      </c>
      <c r="I9" s="31" t="s">
        <v>81</v>
      </c>
      <c r="K9" s="106"/>
      <c r="L9" s="100"/>
      <c r="M9" s="31" t="s">
        <v>91</v>
      </c>
      <c r="N9" s="31" t="s">
        <v>93</v>
      </c>
      <c r="O9" s="31" t="s">
        <v>93</v>
      </c>
      <c r="P9" s="31" t="s">
        <v>81</v>
      </c>
      <c r="Q9" s="31" t="s">
        <v>81</v>
      </c>
      <c r="R9" s="31" t="s">
        <v>81</v>
      </c>
      <c r="T9" s="115"/>
      <c r="U9" s="104"/>
      <c r="V9" s="31" t="s">
        <v>91</v>
      </c>
      <c r="W9" s="31" t="s">
        <v>81</v>
      </c>
      <c r="X9" s="31" t="s">
        <v>94</v>
      </c>
      <c r="Y9" s="31" t="s">
        <v>81</v>
      </c>
      <c r="Z9" s="31" t="s">
        <v>93</v>
      </c>
      <c r="AA9" s="31" t="s">
        <v>81</v>
      </c>
      <c r="AB9" s="31" t="s">
        <v>95</v>
      </c>
      <c r="AC9" s="31" t="s">
        <v>81</v>
      </c>
      <c r="AD9" s="31" t="s">
        <v>96</v>
      </c>
      <c r="AE9" s="31" t="s">
        <v>81</v>
      </c>
      <c r="AF9" s="31" t="s">
        <v>97</v>
      </c>
      <c r="AG9" s="31" t="s">
        <v>81</v>
      </c>
    </row>
    <row r="10" spans="1:33" ht="20.25" x14ac:dyDescent="0.35">
      <c r="B10" s="101"/>
      <c r="C10" s="100" t="s">
        <v>98</v>
      </c>
      <c r="D10" s="29" t="s">
        <v>81</v>
      </c>
      <c r="E10" s="29">
        <v>0.34300000000000003</v>
      </c>
      <c r="F10" s="29" t="s">
        <v>81</v>
      </c>
      <c r="G10" s="29">
        <v>0.315</v>
      </c>
      <c r="H10" s="29" t="s">
        <v>81</v>
      </c>
      <c r="I10" s="29">
        <v>0.36499999999999999</v>
      </c>
      <c r="K10" s="106"/>
      <c r="L10" s="100" t="s">
        <v>99</v>
      </c>
      <c r="M10" s="29" t="s">
        <v>81</v>
      </c>
      <c r="N10" s="29" t="s">
        <v>81</v>
      </c>
      <c r="O10" s="30" t="s">
        <v>81</v>
      </c>
      <c r="P10" s="30" t="s">
        <v>100</v>
      </c>
      <c r="Q10" s="30" t="s">
        <v>101</v>
      </c>
      <c r="R10" s="30" t="s">
        <v>100</v>
      </c>
      <c r="T10" s="115"/>
      <c r="U10" s="102" t="s">
        <v>98</v>
      </c>
      <c r="V10" s="29" t="s">
        <v>81</v>
      </c>
      <c r="W10" s="29" t="s">
        <v>102</v>
      </c>
      <c r="X10" s="29" t="s">
        <v>81</v>
      </c>
      <c r="Y10" s="29" t="s">
        <v>103</v>
      </c>
      <c r="Z10" s="29" t="s">
        <v>81</v>
      </c>
      <c r="AA10" s="29" t="s">
        <v>104</v>
      </c>
      <c r="AB10" s="29" t="s">
        <v>81</v>
      </c>
      <c r="AC10" s="29" t="s">
        <v>105</v>
      </c>
      <c r="AD10" s="29" t="s">
        <v>81</v>
      </c>
      <c r="AE10" s="29">
        <v>0.25800000000000001</v>
      </c>
      <c r="AF10" s="29" t="s">
        <v>81</v>
      </c>
      <c r="AG10" s="29" t="s">
        <v>106</v>
      </c>
    </row>
    <row r="11" spans="1:33" ht="20.25" x14ac:dyDescent="0.35">
      <c r="B11" s="101"/>
      <c r="C11" s="100"/>
      <c r="D11" s="31" t="s">
        <v>81</v>
      </c>
      <c r="E11" s="31" t="s">
        <v>107</v>
      </c>
      <c r="F11" s="31" t="s">
        <v>81</v>
      </c>
      <c r="G11" s="31" t="s">
        <v>108</v>
      </c>
      <c r="H11" s="31" t="s">
        <v>81</v>
      </c>
      <c r="I11" s="31" t="s">
        <v>109</v>
      </c>
      <c r="K11" s="107"/>
      <c r="L11" s="100"/>
      <c r="M11" s="31" t="s">
        <v>81</v>
      </c>
      <c r="N11" s="31" t="s">
        <v>81</v>
      </c>
      <c r="O11" s="31" t="s">
        <v>81</v>
      </c>
      <c r="P11" s="31" t="s">
        <v>77</v>
      </c>
      <c r="Q11" s="31" t="s">
        <v>77</v>
      </c>
      <c r="R11" s="31" t="s">
        <v>77</v>
      </c>
      <c r="T11" s="116"/>
      <c r="U11" s="104"/>
      <c r="V11" s="31" t="s">
        <v>81</v>
      </c>
      <c r="W11" s="31" t="s">
        <v>110</v>
      </c>
      <c r="X11" s="31" t="s">
        <v>81</v>
      </c>
      <c r="Y11" s="31" t="s">
        <v>111</v>
      </c>
      <c r="Z11" s="31" t="s">
        <v>81</v>
      </c>
      <c r="AA11" s="31" t="s">
        <v>112</v>
      </c>
      <c r="AB11" s="31" t="s">
        <v>81</v>
      </c>
      <c r="AC11" s="31" t="s">
        <v>113</v>
      </c>
      <c r="AD11" s="31" t="s">
        <v>81</v>
      </c>
      <c r="AE11" s="31" t="s">
        <v>114</v>
      </c>
      <c r="AF11" s="31" t="s">
        <v>81</v>
      </c>
      <c r="AG11" s="31" t="s">
        <v>115</v>
      </c>
    </row>
    <row r="12" spans="1:33" ht="20.25" x14ac:dyDescent="0.35">
      <c r="B12" s="101" t="s">
        <v>116</v>
      </c>
      <c r="C12" s="100" t="s">
        <v>117</v>
      </c>
      <c r="D12" s="29" t="s">
        <v>118</v>
      </c>
      <c r="E12" s="29" t="s">
        <v>119</v>
      </c>
      <c r="F12" s="29" t="s">
        <v>81</v>
      </c>
      <c r="G12" s="29" t="s">
        <v>81</v>
      </c>
      <c r="H12" s="29" t="s">
        <v>81</v>
      </c>
      <c r="I12" s="29" t="s">
        <v>81</v>
      </c>
      <c r="K12" s="101" t="s">
        <v>116</v>
      </c>
      <c r="L12" s="100" t="s">
        <v>117</v>
      </c>
      <c r="M12" s="29" t="s">
        <v>120</v>
      </c>
      <c r="N12" s="29" t="s">
        <v>81</v>
      </c>
      <c r="O12" s="30" t="s">
        <v>81</v>
      </c>
      <c r="P12" s="30" t="s">
        <v>121</v>
      </c>
      <c r="Q12" s="30" t="s">
        <v>81</v>
      </c>
      <c r="R12" s="30" t="s">
        <v>81</v>
      </c>
      <c r="T12" s="114" t="s">
        <v>83</v>
      </c>
      <c r="U12" s="111" t="s">
        <v>84</v>
      </c>
      <c r="V12" s="29" t="s">
        <v>122</v>
      </c>
      <c r="W12" s="29" t="s">
        <v>123</v>
      </c>
      <c r="X12" s="29" t="s">
        <v>124</v>
      </c>
      <c r="Y12" s="29" t="s">
        <v>125</v>
      </c>
      <c r="Z12" s="29" t="s">
        <v>126</v>
      </c>
      <c r="AA12" s="29" t="s">
        <v>127</v>
      </c>
      <c r="AB12" s="29" t="s">
        <v>81</v>
      </c>
      <c r="AC12" s="29" t="s">
        <v>81</v>
      </c>
      <c r="AD12" s="29" t="s">
        <v>81</v>
      </c>
      <c r="AE12" s="29" t="s">
        <v>81</v>
      </c>
      <c r="AF12" s="29" t="s">
        <v>81</v>
      </c>
      <c r="AG12" s="29" t="s">
        <v>81</v>
      </c>
    </row>
    <row r="13" spans="1:33" ht="20.25" x14ac:dyDescent="0.35">
      <c r="B13" s="101"/>
      <c r="C13" s="100"/>
      <c r="D13" s="31" t="s">
        <v>112</v>
      </c>
      <c r="E13" s="31" t="s">
        <v>128</v>
      </c>
      <c r="F13" s="31" t="s">
        <v>81</v>
      </c>
      <c r="G13" s="31" t="s">
        <v>81</v>
      </c>
      <c r="H13" s="31" t="s">
        <v>81</v>
      </c>
      <c r="I13" s="31" t="s">
        <v>81</v>
      </c>
      <c r="K13" s="101"/>
      <c r="L13" s="100"/>
      <c r="M13" s="31" t="s">
        <v>77</v>
      </c>
      <c r="N13" s="31" t="s">
        <v>81</v>
      </c>
      <c r="O13" s="31" t="s">
        <v>81</v>
      </c>
      <c r="P13" s="31" t="s">
        <v>77</v>
      </c>
      <c r="Q13" s="31" t="s">
        <v>81</v>
      </c>
      <c r="R13" s="31" t="s">
        <v>81</v>
      </c>
      <c r="T13" s="115"/>
      <c r="U13" s="111"/>
      <c r="V13" s="31" t="s">
        <v>129</v>
      </c>
      <c r="W13" s="31" t="s">
        <v>130</v>
      </c>
      <c r="X13" s="31" t="s">
        <v>131</v>
      </c>
      <c r="Y13" s="31" t="s">
        <v>131</v>
      </c>
      <c r="Z13" s="31" t="s">
        <v>132</v>
      </c>
      <c r="AA13" s="31" t="s">
        <v>132</v>
      </c>
      <c r="AB13" s="31" t="s">
        <v>81</v>
      </c>
      <c r="AC13" s="31" t="s">
        <v>81</v>
      </c>
      <c r="AD13" s="31" t="s">
        <v>81</v>
      </c>
      <c r="AE13" s="31" t="s">
        <v>81</v>
      </c>
      <c r="AF13" s="31" t="s">
        <v>81</v>
      </c>
      <c r="AG13" s="31" t="s">
        <v>81</v>
      </c>
    </row>
    <row r="14" spans="1:33" ht="20.25" x14ac:dyDescent="0.35">
      <c r="B14" s="101"/>
      <c r="C14" s="100" t="s">
        <v>133</v>
      </c>
      <c r="D14" s="29" t="s">
        <v>134</v>
      </c>
      <c r="E14" s="29" t="s">
        <v>135</v>
      </c>
      <c r="F14" s="29" t="s">
        <v>81</v>
      </c>
      <c r="G14" s="29" t="s">
        <v>81</v>
      </c>
      <c r="H14" s="29" t="s">
        <v>81</v>
      </c>
      <c r="I14" s="29" t="s">
        <v>81</v>
      </c>
      <c r="K14" s="101"/>
      <c r="L14" s="100" t="s">
        <v>133</v>
      </c>
      <c r="M14" s="29" t="s">
        <v>136</v>
      </c>
      <c r="N14" s="29" t="s">
        <v>81</v>
      </c>
      <c r="O14" s="30" t="s">
        <v>81</v>
      </c>
      <c r="P14" s="30" t="s">
        <v>137</v>
      </c>
      <c r="Q14" s="30" t="s">
        <v>81</v>
      </c>
      <c r="R14" s="30" t="s">
        <v>81</v>
      </c>
      <c r="T14" s="115"/>
      <c r="U14" s="111" t="s">
        <v>138</v>
      </c>
      <c r="V14" s="29" t="s">
        <v>81</v>
      </c>
      <c r="W14" s="29" t="s">
        <v>81</v>
      </c>
      <c r="X14" s="29" t="s">
        <v>81</v>
      </c>
      <c r="Y14" s="29" t="s">
        <v>81</v>
      </c>
      <c r="Z14" s="29" t="s">
        <v>81</v>
      </c>
      <c r="AA14" s="29" t="s">
        <v>81</v>
      </c>
      <c r="AB14" s="29" t="s">
        <v>139</v>
      </c>
      <c r="AC14" s="29" t="s">
        <v>140</v>
      </c>
      <c r="AD14" s="29" t="s">
        <v>141</v>
      </c>
      <c r="AE14" s="29" t="s">
        <v>142</v>
      </c>
      <c r="AF14" s="29" t="s">
        <v>143</v>
      </c>
      <c r="AG14" s="29" t="s">
        <v>144</v>
      </c>
    </row>
    <row r="15" spans="1:33" ht="20.25" x14ac:dyDescent="0.35">
      <c r="B15" s="101"/>
      <c r="C15" s="100"/>
      <c r="D15" s="31" t="s">
        <v>129</v>
      </c>
      <c r="E15" s="31" t="s">
        <v>145</v>
      </c>
      <c r="F15" s="31" t="s">
        <v>81</v>
      </c>
      <c r="G15" s="31" t="s">
        <v>81</v>
      </c>
      <c r="H15" s="31" t="s">
        <v>81</v>
      </c>
      <c r="I15" s="31" t="s">
        <v>81</v>
      </c>
      <c r="K15" s="101"/>
      <c r="L15" s="100"/>
      <c r="M15" s="31" t="s">
        <v>77</v>
      </c>
      <c r="N15" s="31" t="s">
        <v>81</v>
      </c>
      <c r="O15" s="31" t="s">
        <v>81</v>
      </c>
      <c r="P15" s="31" t="s">
        <v>77</v>
      </c>
      <c r="Q15" s="31" t="s">
        <v>81</v>
      </c>
      <c r="R15" s="31" t="s">
        <v>81</v>
      </c>
      <c r="T15" s="116"/>
      <c r="U15" s="111"/>
      <c r="V15" s="31" t="s">
        <v>81</v>
      </c>
      <c r="W15" s="31" t="s">
        <v>81</v>
      </c>
      <c r="X15" s="31" t="s">
        <v>81</v>
      </c>
      <c r="Y15" s="31" t="s">
        <v>81</v>
      </c>
      <c r="Z15" s="31" t="s">
        <v>81</v>
      </c>
      <c r="AA15" s="31" t="s">
        <v>81</v>
      </c>
      <c r="AB15" s="31" t="s">
        <v>93</v>
      </c>
      <c r="AC15" s="31" t="s">
        <v>91</v>
      </c>
      <c r="AD15" s="31" t="s">
        <v>91</v>
      </c>
      <c r="AE15" s="31" t="s">
        <v>91</v>
      </c>
      <c r="AF15" s="31" t="s">
        <v>146</v>
      </c>
      <c r="AG15" s="31" t="s">
        <v>147</v>
      </c>
    </row>
    <row r="16" spans="1:33" ht="20.25" x14ac:dyDescent="0.35">
      <c r="B16" s="101"/>
      <c r="C16" s="100" t="s">
        <v>148</v>
      </c>
      <c r="D16" s="29" t="s">
        <v>81</v>
      </c>
      <c r="E16" s="29" t="s">
        <v>81</v>
      </c>
      <c r="F16" s="29" t="s">
        <v>149</v>
      </c>
      <c r="G16" s="29" t="s">
        <v>150</v>
      </c>
      <c r="H16" s="29" t="s">
        <v>81</v>
      </c>
      <c r="I16" s="29" t="s">
        <v>81</v>
      </c>
      <c r="K16" s="101"/>
      <c r="L16" s="100" t="s">
        <v>148</v>
      </c>
      <c r="M16" s="29" t="s">
        <v>81</v>
      </c>
      <c r="N16" s="29" t="s">
        <v>151</v>
      </c>
      <c r="O16" s="30" t="s">
        <v>81</v>
      </c>
      <c r="P16" s="30" t="s">
        <v>81</v>
      </c>
      <c r="Q16" s="30" t="s">
        <v>152</v>
      </c>
      <c r="R16" s="30" t="s">
        <v>81</v>
      </c>
      <c r="T16" s="113" t="s">
        <v>116</v>
      </c>
      <c r="U16" s="111" t="s">
        <v>117</v>
      </c>
      <c r="V16" s="29" t="s">
        <v>153</v>
      </c>
      <c r="W16" s="29" t="s">
        <v>154</v>
      </c>
      <c r="X16" s="29" t="s">
        <v>81</v>
      </c>
      <c r="Y16" s="29" t="s">
        <v>81</v>
      </c>
      <c r="Z16" s="29" t="s">
        <v>81</v>
      </c>
      <c r="AA16" s="29" t="s">
        <v>81</v>
      </c>
      <c r="AB16" s="29" t="s">
        <v>155</v>
      </c>
      <c r="AC16" s="29" t="s">
        <v>156</v>
      </c>
      <c r="AD16" s="29" t="s">
        <v>81</v>
      </c>
      <c r="AE16" s="29" t="s">
        <v>81</v>
      </c>
      <c r="AF16" s="29" t="s">
        <v>81</v>
      </c>
      <c r="AG16" s="29" t="s">
        <v>81</v>
      </c>
    </row>
    <row r="17" spans="2:33" ht="20.25" x14ac:dyDescent="0.35">
      <c r="B17" s="101"/>
      <c r="C17" s="100"/>
      <c r="D17" s="31" t="s">
        <v>81</v>
      </c>
      <c r="E17" s="31" t="s">
        <v>81</v>
      </c>
      <c r="F17" s="31" t="s">
        <v>157</v>
      </c>
      <c r="G17" s="31" t="s">
        <v>147</v>
      </c>
      <c r="H17" s="31" t="s">
        <v>81</v>
      </c>
      <c r="I17" s="31" t="s">
        <v>81</v>
      </c>
      <c r="K17" s="101"/>
      <c r="L17" s="100"/>
      <c r="M17" s="31" t="s">
        <v>81</v>
      </c>
      <c r="N17" s="31" t="s">
        <v>77</v>
      </c>
      <c r="O17" s="31" t="s">
        <v>81</v>
      </c>
      <c r="P17" s="31" t="s">
        <v>81</v>
      </c>
      <c r="Q17" s="31" t="s">
        <v>77</v>
      </c>
      <c r="R17" s="31" t="s">
        <v>81</v>
      </c>
      <c r="T17" s="113"/>
      <c r="U17" s="111"/>
      <c r="V17" s="31" t="s">
        <v>77</v>
      </c>
      <c r="W17" s="31" t="s">
        <v>93</v>
      </c>
      <c r="X17" s="31" t="s">
        <v>81</v>
      </c>
      <c r="Y17" s="31" t="s">
        <v>81</v>
      </c>
      <c r="Z17" s="31" t="s">
        <v>81</v>
      </c>
      <c r="AA17" s="31" t="s">
        <v>81</v>
      </c>
      <c r="AB17" s="31" t="s">
        <v>77</v>
      </c>
      <c r="AC17" s="31" t="s">
        <v>77</v>
      </c>
      <c r="AD17" s="31" t="s">
        <v>81</v>
      </c>
      <c r="AE17" s="31" t="s">
        <v>81</v>
      </c>
      <c r="AF17" s="31" t="s">
        <v>81</v>
      </c>
      <c r="AG17" s="31" t="s">
        <v>81</v>
      </c>
    </row>
    <row r="18" spans="2:33" ht="20.25" x14ac:dyDescent="0.35">
      <c r="B18" s="101"/>
      <c r="C18" s="100" t="s">
        <v>158</v>
      </c>
      <c r="D18" s="29" t="s">
        <v>81</v>
      </c>
      <c r="E18" s="29" t="s">
        <v>81</v>
      </c>
      <c r="F18" s="29" t="s">
        <v>159</v>
      </c>
      <c r="G18" s="29" t="s">
        <v>160</v>
      </c>
      <c r="H18" s="29" t="s">
        <v>81</v>
      </c>
      <c r="I18" s="29" t="s">
        <v>81</v>
      </c>
      <c r="K18" s="101"/>
      <c r="L18" s="100" t="s">
        <v>158</v>
      </c>
      <c r="M18" s="29" t="s">
        <v>81</v>
      </c>
      <c r="N18" s="29" t="s">
        <v>161</v>
      </c>
      <c r="O18" s="30" t="s">
        <v>81</v>
      </c>
      <c r="P18" s="30" t="s">
        <v>81</v>
      </c>
      <c r="Q18" s="30" t="s">
        <v>162</v>
      </c>
      <c r="R18" s="30" t="s">
        <v>81</v>
      </c>
      <c r="T18" s="113"/>
      <c r="U18" s="111" t="s">
        <v>133</v>
      </c>
      <c r="V18" s="29" t="s">
        <v>163</v>
      </c>
      <c r="W18" s="29" t="s">
        <v>164</v>
      </c>
      <c r="X18" s="29" t="s">
        <v>81</v>
      </c>
      <c r="Y18" s="29" t="s">
        <v>81</v>
      </c>
      <c r="Z18" s="29" t="s">
        <v>81</v>
      </c>
      <c r="AA18" s="29" t="s">
        <v>81</v>
      </c>
      <c r="AB18" s="29" t="s">
        <v>165</v>
      </c>
      <c r="AC18" s="29" t="s">
        <v>166</v>
      </c>
      <c r="AD18" s="29" t="s">
        <v>81</v>
      </c>
      <c r="AE18" s="29" t="s">
        <v>81</v>
      </c>
      <c r="AF18" s="29" t="s">
        <v>81</v>
      </c>
      <c r="AG18" s="29" t="s">
        <v>81</v>
      </c>
    </row>
    <row r="19" spans="2:33" ht="20.25" x14ac:dyDescent="0.35">
      <c r="B19" s="101"/>
      <c r="C19" s="100"/>
      <c r="D19" s="31" t="s">
        <v>81</v>
      </c>
      <c r="E19" s="31" t="s">
        <v>81</v>
      </c>
      <c r="F19" s="31" t="s">
        <v>157</v>
      </c>
      <c r="G19" s="31" t="s">
        <v>132</v>
      </c>
      <c r="H19" s="31" t="s">
        <v>81</v>
      </c>
      <c r="I19" s="31" t="s">
        <v>81</v>
      </c>
      <c r="K19" s="101"/>
      <c r="L19" s="100"/>
      <c r="M19" s="31" t="s">
        <v>81</v>
      </c>
      <c r="N19" s="31" t="s">
        <v>77</v>
      </c>
      <c r="O19" s="31" t="s">
        <v>81</v>
      </c>
      <c r="P19" s="31" t="s">
        <v>81</v>
      </c>
      <c r="Q19" s="31" t="s">
        <v>77</v>
      </c>
      <c r="R19" s="31" t="s">
        <v>81</v>
      </c>
      <c r="T19" s="113"/>
      <c r="U19" s="111"/>
      <c r="V19" s="31" t="s">
        <v>77</v>
      </c>
      <c r="W19" s="31" t="s">
        <v>77</v>
      </c>
      <c r="X19" s="31" t="s">
        <v>81</v>
      </c>
      <c r="Y19" s="31" t="s">
        <v>81</v>
      </c>
      <c r="Z19" s="31" t="s">
        <v>81</v>
      </c>
      <c r="AA19" s="31" t="s">
        <v>81</v>
      </c>
      <c r="AB19" s="31" t="s">
        <v>77</v>
      </c>
      <c r="AC19" s="31" t="s">
        <v>77</v>
      </c>
      <c r="AD19" s="31" t="s">
        <v>81</v>
      </c>
      <c r="AE19" s="31" t="s">
        <v>81</v>
      </c>
      <c r="AF19" s="31" t="s">
        <v>81</v>
      </c>
      <c r="AG19" s="31" t="s">
        <v>81</v>
      </c>
    </row>
    <row r="20" spans="2:33" ht="20.25" x14ac:dyDescent="0.35">
      <c r="B20" s="101"/>
      <c r="C20" s="100" t="s">
        <v>167</v>
      </c>
      <c r="D20" s="29" t="s">
        <v>81</v>
      </c>
      <c r="E20" s="29" t="s">
        <v>81</v>
      </c>
      <c r="F20" s="29" t="s">
        <v>81</v>
      </c>
      <c r="G20" s="29" t="s">
        <v>81</v>
      </c>
      <c r="H20" s="29" t="s">
        <v>168</v>
      </c>
      <c r="I20" s="29" t="s">
        <v>169</v>
      </c>
      <c r="K20" s="101"/>
      <c r="L20" s="100" t="s">
        <v>167</v>
      </c>
      <c r="M20" s="29" t="s">
        <v>81</v>
      </c>
      <c r="N20" s="29" t="s">
        <v>81</v>
      </c>
      <c r="O20" s="30" t="s">
        <v>170</v>
      </c>
      <c r="P20" s="30" t="s">
        <v>81</v>
      </c>
      <c r="Q20" s="30" t="s">
        <v>81</v>
      </c>
      <c r="R20" s="30" t="s">
        <v>171</v>
      </c>
      <c r="T20" s="113"/>
      <c r="U20" s="111" t="s">
        <v>148</v>
      </c>
      <c r="V20" s="29" t="s">
        <v>81</v>
      </c>
      <c r="W20" s="29" t="s">
        <v>81</v>
      </c>
      <c r="X20" s="29" t="s">
        <v>172</v>
      </c>
      <c r="Y20" s="29" t="s">
        <v>173</v>
      </c>
      <c r="Z20" s="29" t="s">
        <v>81</v>
      </c>
      <c r="AA20" s="29" t="s">
        <v>81</v>
      </c>
      <c r="AB20" s="29" t="s">
        <v>81</v>
      </c>
      <c r="AC20" s="29" t="s">
        <v>81</v>
      </c>
      <c r="AD20" s="29" t="s">
        <v>174</v>
      </c>
      <c r="AE20" s="29" t="s">
        <v>175</v>
      </c>
      <c r="AF20" s="29" t="s">
        <v>81</v>
      </c>
      <c r="AG20" s="29" t="s">
        <v>81</v>
      </c>
    </row>
    <row r="21" spans="2:33" ht="20.25" x14ac:dyDescent="0.35">
      <c r="B21" s="101"/>
      <c r="C21" s="100"/>
      <c r="D21" s="31" t="s">
        <v>81</v>
      </c>
      <c r="E21" s="31" t="s">
        <v>81</v>
      </c>
      <c r="F21" s="31" t="s">
        <v>81</v>
      </c>
      <c r="G21" s="31" t="s">
        <v>81</v>
      </c>
      <c r="H21" s="31" t="s">
        <v>176</v>
      </c>
      <c r="I21" s="31" t="s">
        <v>111</v>
      </c>
      <c r="K21" s="101"/>
      <c r="L21" s="100"/>
      <c r="M21" s="31" t="s">
        <v>81</v>
      </c>
      <c r="N21" s="31" t="s">
        <v>81</v>
      </c>
      <c r="O21" s="31" t="s">
        <v>77</v>
      </c>
      <c r="P21" s="31" t="s">
        <v>81</v>
      </c>
      <c r="Q21" s="31" t="s">
        <v>81</v>
      </c>
      <c r="R21" s="31" t="s">
        <v>77</v>
      </c>
      <c r="T21" s="113"/>
      <c r="U21" s="111"/>
      <c r="V21" s="31" t="s">
        <v>81</v>
      </c>
      <c r="W21" s="31" t="s">
        <v>81</v>
      </c>
      <c r="X21" s="31" t="s">
        <v>93</v>
      </c>
      <c r="Y21" s="31" t="s">
        <v>91</v>
      </c>
      <c r="Z21" s="31" t="s">
        <v>81</v>
      </c>
      <c r="AA21" s="31" t="s">
        <v>81</v>
      </c>
      <c r="AB21" s="31" t="s">
        <v>81</v>
      </c>
      <c r="AC21" s="31" t="s">
        <v>81</v>
      </c>
      <c r="AD21" s="31" t="s">
        <v>77</v>
      </c>
      <c r="AE21" s="31" t="s">
        <v>77</v>
      </c>
      <c r="AF21" s="31" t="s">
        <v>81</v>
      </c>
      <c r="AG21" s="31" t="s">
        <v>81</v>
      </c>
    </row>
    <row r="22" spans="2:33" ht="20.25" x14ac:dyDescent="0.35">
      <c r="B22" s="101"/>
      <c r="C22" s="100" t="s">
        <v>177</v>
      </c>
      <c r="D22" s="29" t="s">
        <v>81</v>
      </c>
      <c r="E22" s="29" t="s">
        <v>81</v>
      </c>
      <c r="F22" s="29" t="s">
        <v>81</v>
      </c>
      <c r="G22" s="29" t="s">
        <v>81</v>
      </c>
      <c r="H22" s="29" t="s">
        <v>178</v>
      </c>
      <c r="I22" s="29" t="s">
        <v>179</v>
      </c>
      <c r="K22" s="101"/>
      <c r="L22" s="100" t="s">
        <v>177</v>
      </c>
      <c r="M22" s="29" t="s">
        <v>81</v>
      </c>
      <c r="N22" s="29" t="s">
        <v>81</v>
      </c>
      <c r="O22" s="30" t="s">
        <v>180</v>
      </c>
      <c r="P22" s="30" t="s">
        <v>81</v>
      </c>
      <c r="Q22" s="30" t="s">
        <v>81</v>
      </c>
      <c r="R22" s="30" t="s">
        <v>181</v>
      </c>
      <c r="T22" s="113"/>
      <c r="U22" s="111" t="s">
        <v>158</v>
      </c>
      <c r="V22" s="29" t="s">
        <v>81</v>
      </c>
      <c r="W22" s="29" t="s">
        <v>81</v>
      </c>
      <c r="X22" s="29" t="s">
        <v>182</v>
      </c>
      <c r="Y22" s="29" t="s">
        <v>183</v>
      </c>
      <c r="Z22" s="29" t="s">
        <v>81</v>
      </c>
      <c r="AA22" s="29" t="s">
        <v>81</v>
      </c>
      <c r="AB22" s="29" t="s">
        <v>81</v>
      </c>
      <c r="AC22" s="29" t="s">
        <v>81</v>
      </c>
      <c r="AD22" s="29" t="s">
        <v>184</v>
      </c>
      <c r="AE22" s="29" t="s">
        <v>185</v>
      </c>
      <c r="AF22" s="29" t="s">
        <v>81</v>
      </c>
      <c r="AG22" s="29" t="s">
        <v>81</v>
      </c>
    </row>
    <row r="23" spans="2:33" ht="20.25" x14ac:dyDescent="0.35">
      <c r="B23" s="101"/>
      <c r="C23" s="100"/>
      <c r="D23" s="31" t="s">
        <v>81</v>
      </c>
      <c r="E23" s="31" t="s">
        <v>81</v>
      </c>
      <c r="F23" s="31" t="s">
        <v>81</v>
      </c>
      <c r="G23" s="31" t="s">
        <v>81</v>
      </c>
      <c r="H23" s="31" t="s">
        <v>95</v>
      </c>
      <c r="I23" s="31" t="s">
        <v>186</v>
      </c>
      <c r="K23" s="101"/>
      <c r="L23" s="100"/>
      <c r="M23" s="31" t="s">
        <v>81</v>
      </c>
      <c r="N23" s="31" t="s">
        <v>81</v>
      </c>
      <c r="O23" s="31" t="s">
        <v>77</v>
      </c>
      <c r="P23" s="31" t="s">
        <v>81</v>
      </c>
      <c r="Q23" s="31" t="s">
        <v>81</v>
      </c>
      <c r="R23" s="31" t="s">
        <v>77</v>
      </c>
      <c r="T23" s="113"/>
      <c r="U23" s="111"/>
      <c r="V23" s="31" t="s">
        <v>81</v>
      </c>
      <c r="W23" s="31" t="s">
        <v>81</v>
      </c>
      <c r="X23" s="31" t="s">
        <v>77</v>
      </c>
      <c r="Y23" s="31" t="s">
        <v>93</v>
      </c>
      <c r="Z23" s="31" t="s">
        <v>81</v>
      </c>
      <c r="AA23" s="31" t="s">
        <v>81</v>
      </c>
      <c r="AB23" s="31" t="s">
        <v>81</v>
      </c>
      <c r="AC23" s="31" t="s">
        <v>81</v>
      </c>
      <c r="AD23" s="31" t="s">
        <v>77</v>
      </c>
      <c r="AE23" s="31" t="s">
        <v>77</v>
      </c>
      <c r="AF23" s="31" t="s">
        <v>81</v>
      </c>
      <c r="AG23" s="31" t="s">
        <v>81</v>
      </c>
    </row>
    <row r="24" spans="2:33" ht="20.25" x14ac:dyDescent="0.35">
      <c r="B24" s="101" t="s">
        <v>187</v>
      </c>
      <c r="C24" s="100" t="s">
        <v>187</v>
      </c>
      <c r="D24" s="29" t="s">
        <v>188</v>
      </c>
      <c r="E24" s="29" t="s">
        <v>189</v>
      </c>
      <c r="F24" s="29">
        <v>9.4160000000000004</v>
      </c>
      <c r="G24" s="29">
        <v>9.5909999999999993</v>
      </c>
      <c r="H24" s="29">
        <v>6.9880000000000004</v>
      </c>
      <c r="I24" s="29">
        <v>6.1369999999999996</v>
      </c>
      <c r="K24" s="101" t="s">
        <v>187</v>
      </c>
      <c r="L24" s="100" t="s">
        <v>187</v>
      </c>
      <c r="M24" s="29" t="s">
        <v>190</v>
      </c>
      <c r="N24" s="29" t="s">
        <v>191</v>
      </c>
      <c r="O24" s="29" t="s">
        <v>192</v>
      </c>
      <c r="P24" s="29">
        <v>1.99</v>
      </c>
      <c r="Q24" s="29" t="s">
        <v>193</v>
      </c>
      <c r="R24" s="29" t="s">
        <v>194</v>
      </c>
      <c r="T24" s="113"/>
      <c r="U24" s="111" t="s">
        <v>195</v>
      </c>
      <c r="V24" s="29" t="s">
        <v>81</v>
      </c>
      <c r="W24" s="29" t="s">
        <v>81</v>
      </c>
      <c r="X24" s="29" t="s">
        <v>81</v>
      </c>
      <c r="Y24" s="29" t="s">
        <v>81</v>
      </c>
      <c r="Z24" s="29" t="s">
        <v>196</v>
      </c>
      <c r="AA24" s="29" t="s">
        <v>197</v>
      </c>
      <c r="AB24" s="29" t="s">
        <v>81</v>
      </c>
      <c r="AC24" s="29" t="s">
        <v>81</v>
      </c>
      <c r="AD24" s="29" t="s">
        <v>81</v>
      </c>
      <c r="AE24" s="29" t="s">
        <v>81</v>
      </c>
      <c r="AF24" s="29" t="s">
        <v>198</v>
      </c>
      <c r="AG24" s="29" t="s">
        <v>199</v>
      </c>
    </row>
    <row r="25" spans="2:33" ht="20.25" x14ac:dyDescent="0.35">
      <c r="B25" s="101"/>
      <c r="C25" s="100"/>
      <c r="D25" s="31" t="s">
        <v>77</v>
      </c>
      <c r="E25" s="31" t="s">
        <v>91</v>
      </c>
      <c r="F25" s="31" t="s">
        <v>200</v>
      </c>
      <c r="G25" s="31" t="s">
        <v>201</v>
      </c>
      <c r="H25" s="31" t="s">
        <v>202</v>
      </c>
      <c r="I25" s="31" t="s">
        <v>203</v>
      </c>
      <c r="K25" s="101"/>
      <c r="L25" s="100"/>
      <c r="M25" s="31" t="s">
        <v>129</v>
      </c>
      <c r="N25" s="31" t="s">
        <v>91</v>
      </c>
      <c r="O25" s="31" t="s">
        <v>77</v>
      </c>
      <c r="P25" s="31" t="s">
        <v>204</v>
      </c>
      <c r="Q25" s="31" t="s">
        <v>77</v>
      </c>
      <c r="R25" s="31" t="s">
        <v>77</v>
      </c>
      <c r="T25" s="113"/>
      <c r="U25" s="111"/>
      <c r="V25" s="31" t="s">
        <v>81</v>
      </c>
      <c r="W25" s="31" t="s">
        <v>81</v>
      </c>
      <c r="X25" s="31" t="s">
        <v>81</v>
      </c>
      <c r="Y25" s="31" t="s">
        <v>81</v>
      </c>
      <c r="Z25" s="31" t="s">
        <v>77</v>
      </c>
      <c r="AA25" s="31" t="s">
        <v>77</v>
      </c>
      <c r="AB25" s="31" t="s">
        <v>81</v>
      </c>
      <c r="AC25" s="31" t="s">
        <v>81</v>
      </c>
      <c r="AD25" s="31" t="s">
        <v>81</v>
      </c>
      <c r="AE25" s="31" t="s">
        <v>81</v>
      </c>
      <c r="AF25" s="31" t="s">
        <v>77</v>
      </c>
      <c r="AG25" s="31" t="s">
        <v>77</v>
      </c>
    </row>
    <row r="26" spans="2:33" ht="20.25" x14ac:dyDescent="0.35">
      <c r="B26" s="108" t="s">
        <v>205</v>
      </c>
      <c r="C26" s="109"/>
      <c r="D26" s="109"/>
      <c r="E26" s="109"/>
      <c r="F26" s="109"/>
      <c r="G26" s="109"/>
      <c r="H26" s="109"/>
      <c r="I26" s="110"/>
      <c r="K26" s="108" t="s">
        <v>205</v>
      </c>
      <c r="L26" s="109"/>
      <c r="M26" s="109"/>
      <c r="N26" s="109"/>
      <c r="O26" s="109"/>
      <c r="P26" s="109"/>
      <c r="Q26" s="109"/>
      <c r="R26" s="110"/>
      <c r="T26" s="113"/>
      <c r="U26" s="111" t="s">
        <v>206</v>
      </c>
      <c r="V26" s="29" t="s">
        <v>81</v>
      </c>
      <c r="W26" s="29" t="s">
        <v>81</v>
      </c>
      <c r="X26" s="29" t="s">
        <v>81</v>
      </c>
      <c r="Y26" s="29" t="s">
        <v>81</v>
      </c>
      <c r="Z26" s="29" t="s">
        <v>207</v>
      </c>
      <c r="AA26" s="29" t="s">
        <v>208</v>
      </c>
      <c r="AB26" s="29" t="s">
        <v>81</v>
      </c>
      <c r="AC26" s="29" t="s">
        <v>81</v>
      </c>
      <c r="AD26" s="29" t="s">
        <v>81</v>
      </c>
      <c r="AE26" s="29" t="s">
        <v>81</v>
      </c>
      <c r="AF26" s="29" t="s">
        <v>209</v>
      </c>
      <c r="AG26" s="29" t="s">
        <v>210</v>
      </c>
    </row>
    <row r="27" spans="2:33" ht="20.25" x14ac:dyDescent="0.35">
      <c r="B27" s="111" t="s">
        <v>211</v>
      </c>
      <c r="C27" s="3" t="s">
        <v>212</v>
      </c>
      <c r="D27" s="29">
        <v>0.90900000000000003</v>
      </c>
      <c r="E27" s="19">
        <v>0.90200000000000002</v>
      </c>
      <c r="F27" s="19">
        <v>0.90100000000000002</v>
      </c>
      <c r="G27" s="19">
        <v>0.89600000000000002</v>
      </c>
      <c r="H27" s="19">
        <v>0.91</v>
      </c>
      <c r="I27" s="19">
        <v>0.90500000000000003</v>
      </c>
      <c r="K27" s="111" t="s">
        <v>211</v>
      </c>
      <c r="L27" s="3" t="s">
        <v>212</v>
      </c>
      <c r="M27" s="19">
        <v>0.95499999999999996</v>
      </c>
      <c r="N27" s="19">
        <v>0.95199999999999996</v>
      </c>
      <c r="O27" s="19">
        <v>0.95799999999999996</v>
      </c>
      <c r="P27" s="19">
        <v>0.96099999999999997</v>
      </c>
      <c r="Q27" s="19">
        <v>0.96499999999999997</v>
      </c>
      <c r="R27" s="19">
        <v>0.96599999999999997</v>
      </c>
      <c r="T27" s="113"/>
      <c r="U27" s="111"/>
      <c r="V27" s="31" t="s">
        <v>81</v>
      </c>
      <c r="W27" s="31" t="s">
        <v>81</v>
      </c>
      <c r="X27" s="31" t="s">
        <v>81</v>
      </c>
      <c r="Y27" s="31" t="s">
        <v>81</v>
      </c>
      <c r="Z27" s="31" t="s">
        <v>77</v>
      </c>
      <c r="AA27" s="31" t="s">
        <v>77</v>
      </c>
      <c r="AB27" s="31" t="s">
        <v>81</v>
      </c>
      <c r="AC27" s="31" t="s">
        <v>81</v>
      </c>
      <c r="AD27" s="31" t="s">
        <v>81</v>
      </c>
      <c r="AE27" s="31" t="s">
        <v>81</v>
      </c>
      <c r="AF27" s="31" t="s">
        <v>77</v>
      </c>
      <c r="AG27" s="31" t="s">
        <v>77</v>
      </c>
    </row>
    <row r="28" spans="2:33" ht="20.25" x14ac:dyDescent="0.35">
      <c r="B28" s="111"/>
      <c r="C28" s="3" t="s">
        <v>213</v>
      </c>
      <c r="D28" s="6">
        <v>0.436</v>
      </c>
      <c r="E28" s="6">
        <v>0.36699999999999999</v>
      </c>
      <c r="F28" s="6">
        <v>0.76500000000000001</v>
      </c>
      <c r="G28" s="6">
        <v>0.72899999999999998</v>
      </c>
      <c r="H28" s="6">
        <v>0.32400000000000001</v>
      </c>
      <c r="I28" s="6">
        <v>0.20300000000000001</v>
      </c>
      <c r="K28" s="111"/>
      <c r="L28" s="3" t="s">
        <v>213</v>
      </c>
      <c r="M28" s="19">
        <v>0.09</v>
      </c>
      <c r="N28" s="19">
        <v>0.122</v>
      </c>
      <c r="O28" s="19">
        <v>0.48899999999999999</v>
      </c>
      <c r="P28" s="19">
        <v>0.439</v>
      </c>
      <c r="Q28" s="19">
        <v>0.71899999999999997</v>
      </c>
      <c r="R28" s="19">
        <v>0.84499999999999997</v>
      </c>
      <c r="T28" s="113" t="s">
        <v>187</v>
      </c>
      <c r="U28" s="111" t="s">
        <v>187</v>
      </c>
      <c r="V28" s="29">
        <v>-1.958</v>
      </c>
      <c r="W28" s="29" t="s">
        <v>214</v>
      </c>
      <c r="X28" s="29" t="s">
        <v>215</v>
      </c>
      <c r="Y28" s="29">
        <v>8.6739999999999995</v>
      </c>
      <c r="Z28" s="29" t="s">
        <v>216</v>
      </c>
      <c r="AA28" s="29" t="s">
        <v>217</v>
      </c>
      <c r="AB28" s="29" t="s">
        <v>218</v>
      </c>
      <c r="AC28" s="29" t="s">
        <v>219</v>
      </c>
      <c r="AD28" s="29" t="s">
        <v>220</v>
      </c>
      <c r="AE28" s="29" t="s">
        <v>221</v>
      </c>
      <c r="AF28" s="29" t="s">
        <v>222</v>
      </c>
      <c r="AG28" s="29" t="s">
        <v>223</v>
      </c>
    </row>
    <row r="29" spans="2:33" ht="20.25" x14ac:dyDescent="0.35">
      <c r="B29" s="111"/>
      <c r="C29" s="3" t="s">
        <v>224</v>
      </c>
      <c r="D29" s="24">
        <v>1.206</v>
      </c>
      <c r="E29" s="24">
        <v>1.2529999999999999</v>
      </c>
      <c r="F29" s="24">
        <v>1.2689999999999999</v>
      </c>
      <c r="G29" s="24">
        <v>1.3080000000000001</v>
      </c>
      <c r="H29" s="24">
        <v>1.1120000000000001</v>
      </c>
      <c r="I29" s="24">
        <v>1.1579999999999999</v>
      </c>
      <c r="K29" s="111"/>
      <c r="L29" s="3" t="s">
        <v>224</v>
      </c>
      <c r="M29" s="24">
        <v>1.833</v>
      </c>
      <c r="N29" s="24">
        <v>1.5920000000000001</v>
      </c>
      <c r="O29" s="24">
        <v>1.8640000000000001</v>
      </c>
      <c r="P29" s="24">
        <v>1.032</v>
      </c>
      <c r="Q29" s="24">
        <v>1.0620000000000001</v>
      </c>
      <c r="R29" s="24">
        <v>1.0369999999999999</v>
      </c>
      <c r="T29" s="113"/>
      <c r="U29" s="111"/>
      <c r="V29" s="31" t="s">
        <v>225</v>
      </c>
      <c r="W29" s="31" t="s">
        <v>226</v>
      </c>
      <c r="X29" s="31" t="s">
        <v>227</v>
      </c>
      <c r="Y29" s="31" t="s">
        <v>114</v>
      </c>
      <c r="Z29" s="31" t="s">
        <v>131</v>
      </c>
      <c r="AA29" s="31" t="s">
        <v>129</v>
      </c>
      <c r="AB29" s="31" t="s">
        <v>228</v>
      </c>
      <c r="AC29" s="31" t="s">
        <v>229</v>
      </c>
      <c r="AD29" s="31" t="s">
        <v>230</v>
      </c>
      <c r="AE29" s="31" t="s">
        <v>146</v>
      </c>
      <c r="AF29" s="31" t="s">
        <v>77</v>
      </c>
      <c r="AG29" s="31" t="s">
        <v>77</v>
      </c>
    </row>
    <row r="30" spans="2:33" ht="20.25" x14ac:dyDescent="0.35">
      <c r="B30" s="111"/>
      <c r="C30" s="3" t="s">
        <v>231</v>
      </c>
      <c r="D30" s="6">
        <v>0.999</v>
      </c>
      <c r="E30" s="25">
        <v>0.999</v>
      </c>
      <c r="F30" s="25">
        <v>1</v>
      </c>
      <c r="G30" s="25">
        <v>1</v>
      </c>
      <c r="H30" s="25">
        <v>0.98299999999999998</v>
      </c>
      <c r="I30" s="25">
        <v>0.997</v>
      </c>
      <c r="K30" s="111"/>
      <c r="L30" s="3" t="s">
        <v>231</v>
      </c>
      <c r="M30" s="19">
        <v>0.79900000000000004</v>
      </c>
      <c r="N30" s="19">
        <v>0.873</v>
      </c>
      <c r="O30" s="19">
        <v>0.90300000000000002</v>
      </c>
      <c r="P30" s="19">
        <v>0.79800000000000004</v>
      </c>
      <c r="Q30" s="19">
        <v>0.76700000000000002</v>
      </c>
      <c r="R30" s="19">
        <v>0.84699999999999998</v>
      </c>
      <c r="T30" s="108" t="s">
        <v>205</v>
      </c>
      <c r="U30" s="109"/>
      <c r="V30" s="109"/>
      <c r="W30" s="109"/>
      <c r="X30" s="109"/>
      <c r="Y30" s="109"/>
      <c r="Z30" s="109"/>
      <c r="AA30" s="109"/>
      <c r="AB30" s="109"/>
      <c r="AC30" s="109"/>
      <c r="AD30" s="109"/>
      <c r="AE30" s="109"/>
      <c r="AF30" s="109"/>
      <c r="AG30" s="110"/>
    </row>
    <row r="31" spans="2:33" ht="20.25" x14ac:dyDescent="0.35">
      <c r="B31" s="111"/>
      <c r="C31" s="3" t="s">
        <v>232</v>
      </c>
      <c r="D31" s="23">
        <v>0</v>
      </c>
      <c r="E31" s="23">
        <v>0</v>
      </c>
      <c r="F31" s="23">
        <v>0</v>
      </c>
      <c r="G31" s="23">
        <v>0</v>
      </c>
      <c r="H31" s="23">
        <v>0</v>
      </c>
      <c r="I31" s="23">
        <v>0</v>
      </c>
      <c r="K31" s="111"/>
      <c r="L31" s="3" t="s">
        <v>232</v>
      </c>
      <c r="M31" s="34">
        <v>0</v>
      </c>
      <c r="N31" s="34">
        <v>0</v>
      </c>
      <c r="O31" s="34">
        <v>0</v>
      </c>
      <c r="P31" s="34">
        <v>0</v>
      </c>
      <c r="Q31" s="34">
        <v>0</v>
      </c>
      <c r="R31" s="34">
        <v>0</v>
      </c>
      <c r="T31" s="111" t="s">
        <v>211</v>
      </c>
      <c r="U31" s="3" t="s">
        <v>212</v>
      </c>
      <c r="V31" s="19">
        <v>0.96499999999999997</v>
      </c>
      <c r="W31" s="19">
        <v>0.96699999999999997</v>
      </c>
      <c r="X31" s="19">
        <v>0.96299999999999997</v>
      </c>
      <c r="Y31" s="19">
        <v>0.96499999999999997</v>
      </c>
      <c r="Z31" s="19">
        <v>0.96499999999999997</v>
      </c>
      <c r="AA31" s="19">
        <v>0.96799999999999997</v>
      </c>
      <c r="AB31" s="19">
        <v>0.96499999999999997</v>
      </c>
      <c r="AC31" s="19">
        <v>0.96499999999999997</v>
      </c>
      <c r="AD31" s="19">
        <v>0.96099999999999997</v>
      </c>
      <c r="AE31" s="19">
        <v>0.96199999999999997</v>
      </c>
      <c r="AF31" s="19">
        <v>0.96599999999999997</v>
      </c>
      <c r="AG31" s="19">
        <v>0.96699999999999997</v>
      </c>
    </row>
    <row r="32" spans="2:33" ht="20.25" x14ac:dyDescent="0.35">
      <c r="B32" s="111"/>
      <c r="C32" s="3" t="s">
        <v>233</v>
      </c>
      <c r="D32" s="6">
        <v>0.52200000000000002</v>
      </c>
      <c r="E32" s="6">
        <v>0.81200000000000006</v>
      </c>
      <c r="F32" s="6">
        <v>0.41699999999999998</v>
      </c>
      <c r="G32" s="6">
        <v>0.41599999999999998</v>
      </c>
      <c r="H32" s="6">
        <v>0.14299999999999999</v>
      </c>
      <c r="I32" s="6">
        <v>0.52700000000000002</v>
      </c>
      <c r="K32" s="111"/>
      <c r="L32" s="3" t="s">
        <v>233</v>
      </c>
      <c r="M32" s="19">
        <v>7.1999999999999995E-2</v>
      </c>
      <c r="N32" s="19">
        <v>1.4E-2</v>
      </c>
      <c r="O32" s="19">
        <v>0.73799999999999999</v>
      </c>
      <c r="P32" s="19">
        <v>0.65</v>
      </c>
      <c r="Q32" s="19">
        <v>0.95399999999999996</v>
      </c>
      <c r="R32" s="19">
        <v>0.47399999999999998</v>
      </c>
      <c r="T32" s="111"/>
      <c r="U32" s="3" t="s">
        <v>213</v>
      </c>
      <c r="V32" s="19">
        <v>0.16400000000000001</v>
      </c>
      <c r="W32" s="19">
        <v>7.4999999999999997E-2</v>
      </c>
      <c r="X32" s="19">
        <v>0.17799999999999999</v>
      </c>
      <c r="Y32" s="19">
        <v>7.4999999999999997E-2</v>
      </c>
      <c r="Z32" s="19">
        <v>0.20499999999999999</v>
      </c>
      <c r="AA32" s="19">
        <v>7.1999999999999995E-2</v>
      </c>
      <c r="AB32" s="19">
        <v>0.83799999999999997</v>
      </c>
      <c r="AC32" s="19">
        <v>0.82099999999999995</v>
      </c>
      <c r="AD32" s="19">
        <v>0.89500000000000002</v>
      </c>
      <c r="AE32" s="19">
        <v>0.93500000000000005</v>
      </c>
      <c r="AF32" s="19">
        <v>0.78100000000000003</v>
      </c>
      <c r="AG32" s="19">
        <v>0.61399999999999999</v>
      </c>
    </row>
    <row r="33" spans="2:33" ht="20.25" x14ac:dyDescent="0.35">
      <c r="B33" s="111"/>
      <c r="C33" s="3" t="s">
        <v>234</v>
      </c>
      <c r="D33" s="23">
        <v>0</v>
      </c>
      <c r="E33" s="23">
        <v>0</v>
      </c>
      <c r="F33" s="23">
        <v>0</v>
      </c>
      <c r="G33" s="23">
        <v>0</v>
      </c>
      <c r="H33" s="23">
        <v>0</v>
      </c>
      <c r="I33" s="23">
        <v>0</v>
      </c>
      <c r="K33" s="111"/>
      <c r="L33" s="3" t="s">
        <v>234</v>
      </c>
      <c r="M33" s="19">
        <v>0.13200000000000001</v>
      </c>
      <c r="N33" s="19">
        <v>4.5999999999999999E-2</v>
      </c>
      <c r="O33" s="19">
        <v>4.0000000000000001E-3</v>
      </c>
      <c r="P33" s="19">
        <v>0.48199999999999998</v>
      </c>
      <c r="Q33" s="19">
        <v>0.82799999999999996</v>
      </c>
      <c r="R33" s="19">
        <v>0.26800000000000002</v>
      </c>
      <c r="T33" s="111"/>
      <c r="U33" s="3" t="s">
        <v>224</v>
      </c>
      <c r="V33" s="24">
        <v>1.9550000000000001</v>
      </c>
      <c r="W33" s="24">
        <v>1.948</v>
      </c>
      <c r="X33" s="24">
        <v>1.7889999999999999</v>
      </c>
      <c r="Y33" s="24">
        <v>1.7410000000000001</v>
      </c>
      <c r="Z33" s="24">
        <v>1.879</v>
      </c>
      <c r="AA33" s="24">
        <v>1.8680000000000001</v>
      </c>
      <c r="AB33" s="24">
        <v>1.2110000000000001</v>
      </c>
      <c r="AC33" s="24">
        <v>1.2669999999999999</v>
      </c>
      <c r="AD33" s="24">
        <v>1.2709999999999999</v>
      </c>
      <c r="AE33" s="24">
        <v>1.3149999999999999</v>
      </c>
      <c r="AF33" s="24">
        <v>1.115</v>
      </c>
      <c r="AG33" s="24">
        <v>1.196</v>
      </c>
    </row>
    <row r="34" spans="2:33" ht="20.25" x14ac:dyDescent="0.35">
      <c r="B34" s="111" t="s">
        <v>235</v>
      </c>
      <c r="C34" s="3" t="s">
        <v>236</v>
      </c>
      <c r="D34" s="6" t="s">
        <v>237</v>
      </c>
      <c r="E34" s="6" t="s">
        <v>237</v>
      </c>
      <c r="F34" s="6" t="s">
        <v>237</v>
      </c>
      <c r="G34" s="6" t="s">
        <v>237</v>
      </c>
      <c r="H34" s="6" t="s">
        <v>237</v>
      </c>
      <c r="I34" s="6" t="s">
        <v>237</v>
      </c>
      <c r="K34" s="111" t="s">
        <v>235</v>
      </c>
      <c r="L34" s="3" t="s">
        <v>236</v>
      </c>
      <c r="M34" s="6" t="s">
        <v>237</v>
      </c>
      <c r="N34" s="6" t="s">
        <v>237</v>
      </c>
      <c r="O34" s="6" t="s">
        <v>237</v>
      </c>
      <c r="P34" s="6" t="s">
        <v>237</v>
      </c>
      <c r="Q34" s="6" t="s">
        <v>237</v>
      </c>
      <c r="R34" s="6" t="s">
        <v>237</v>
      </c>
      <c r="T34" s="111"/>
      <c r="U34" s="3" t="s">
        <v>231</v>
      </c>
      <c r="V34" s="19">
        <v>0.94</v>
      </c>
      <c r="W34" s="19">
        <v>0.86199999999999999</v>
      </c>
      <c r="X34" s="19">
        <v>0.98699999999999999</v>
      </c>
      <c r="Y34" s="19">
        <v>0.96499999999999997</v>
      </c>
      <c r="Z34" s="19">
        <v>0.96199999999999997</v>
      </c>
      <c r="AA34" s="19">
        <v>0.95799999999999996</v>
      </c>
      <c r="AB34" s="19">
        <v>0.85599999999999998</v>
      </c>
      <c r="AC34" s="19">
        <v>0.85</v>
      </c>
      <c r="AD34" s="19">
        <v>0.97499999999999998</v>
      </c>
      <c r="AE34" s="19">
        <v>0.97</v>
      </c>
      <c r="AF34" s="19">
        <v>0.97899999999999998</v>
      </c>
      <c r="AG34" s="19">
        <v>0.97799999999999998</v>
      </c>
    </row>
    <row r="35" spans="2:33" ht="20.25" x14ac:dyDescent="0.35">
      <c r="B35" s="111"/>
      <c r="C35" s="3" t="s">
        <v>238</v>
      </c>
      <c r="D35" s="23">
        <v>187</v>
      </c>
      <c r="E35" s="6">
        <v>187</v>
      </c>
      <c r="F35" s="6">
        <v>187</v>
      </c>
      <c r="G35" s="6">
        <v>187</v>
      </c>
      <c r="H35" s="6">
        <v>187</v>
      </c>
      <c r="I35" s="6">
        <v>187</v>
      </c>
      <c r="K35" s="111"/>
      <c r="L35" s="3" t="s">
        <v>238</v>
      </c>
      <c r="M35" s="34">
        <v>187</v>
      </c>
      <c r="N35" s="34">
        <v>187</v>
      </c>
      <c r="O35" s="34">
        <v>187</v>
      </c>
      <c r="P35" s="34">
        <v>187</v>
      </c>
      <c r="Q35" s="34">
        <v>187</v>
      </c>
      <c r="R35" s="34">
        <v>187</v>
      </c>
      <c r="T35" s="111"/>
      <c r="U35" s="3" t="s">
        <v>232</v>
      </c>
      <c r="V35" s="34">
        <v>0</v>
      </c>
      <c r="W35" s="34">
        <v>0</v>
      </c>
      <c r="X35" s="34">
        <v>0</v>
      </c>
      <c r="Y35" s="34">
        <v>0</v>
      </c>
      <c r="Z35" s="34">
        <v>0</v>
      </c>
      <c r="AA35" s="34">
        <v>0</v>
      </c>
      <c r="AB35" s="34">
        <v>0</v>
      </c>
      <c r="AC35" s="34">
        <v>0</v>
      </c>
      <c r="AD35" s="34">
        <v>0</v>
      </c>
      <c r="AE35" s="34">
        <v>0</v>
      </c>
      <c r="AF35" s="34">
        <v>0</v>
      </c>
      <c r="AG35" s="34">
        <v>0</v>
      </c>
    </row>
    <row r="36" spans="2:33" ht="20.25" x14ac:dyDescent="0.35">
      <c r="B36" s="111"/>
      <c r="C36" s="3" t="s">
        <v>239</v>
      </c>
      <c r="D36" s="112" t="s">
        <v>240</v>
      </c>
      <c r="E36" s="112"/>
      <c r="F36" s="112"/>
      <c r="G36" s="112"/>
      <c r="H36" s="112"/>
      <c r="I36" s="112"/>
      <c r="K36" s="111"/>
      <c r="L36" s="3" t="s">
        <v>239</v>
      </c>
      <c r="M36" s="112" t="s">
        <v>240</v>
      </c>
      <c r="N36" s="112"/>
      <c r="O36" s="112"/>
      <c r="P36" s="112"/>
      <c r="Q36" s="112"/>
      <c r="R36" s="112"/>
      <c r="T36" s="111"/>
      <c r="U36" s="3" t="s">
        <v>233</v>
      </c>
      <c r="V36" s="19">
        <v>0.26800000000000002</v>
      </c>
      <c r="W36" s="19">
        <v>0.58299999999999996</v>
      </c>
      <c r="X36" s="19">
        <v>0.51</v>
      </c>
      <c r="Y36" s="19">
        <v>0.57399999999999995</v>
      </c>
      <c r="Z36" s="19">
        <v>0.44500000000000001</v>
      </c>
      <c r="AA36" s="19">
        <v>0.48299999999999998</v>
      </c>
      <c r="AB36" s="19">
        <v>0.32900000000000001</v>
      </c>
      <c r="AC36" s="19">
        <v>0.79400000000000004</v>
      </c>
      <c r="AD36" s="19">
        <v>0.39500000000000002</v>
      </c>
      <c r="AE36" s="19">
        <v>0.502</v>
      </c>
      <c r="AF36" s="19">
        <v>7.5999999999999998E-2</v>
      </c>
      <c r="AG36" s="19">
        <v>0.17799999999999999</v>
      </c>
    </row>
    <row r="37" spans="2:33" ht="20.25" x14ac:dyDescent="0.35">
      <c r="B37" s="102" t="s">
        <v>241</v>
      </c>
      <c r="C37" s="3" t="s">
        <v>242</v>
      </c>
      <c r="D37" s="22">
        <v>0.53</v>
      </c>
      <c r="E37" s="22">
        <v>0.5</v>
      </c>
      <c r="F37" s="22">
        <v>0.49</v>
      </c>
      <c r="G37" s="22">
        <v>0.47</v>
      </c>
      <c r="H37" s="22">
        <v>0.51</v>
      </c>
      <c r="I37" s="22">
        <v>0.48</v>
      </c>
      <c r="K37" s="102" t="s">
        <v>241</v>
      </c>
      <c r="L37" s="3" t="s">
        <v>242</v>
      </c>
      <c r="M37" s="20">
        <v>0.8</v>
      </c>
      <c r="N37" s="20">
        <v>0.75</v>
      </c>
      <c r="O37" s="20">
        <v>0.74</v>
      </c>
      <c r="P37" s="20">
        <v>0.72</v>
      </c>
      <c r="Q37" s="20">
        <v>0.71</v>
      </c>
      <c r="R37" s="20">
        <v>0.75</v>
      </c>
      <c r="T37" s="111"/>
      <c r="U37" s="3" t="s">
        <v>234</v>
      </c>
      <c r="V37" s="34">
        <v>0</v>
      </c>
      <c r="W37" s="34">
        <v>0</v>
      </c>
      <c r="X37" s="34">
        <v>0</v>
      </c>
      <c r="Y37" s="34">
        <v>0</v>
      </c>
      <c r="Z37" s="34">
        <v>0</v>
      </c>
      <c r="AA37" s="34">
        <v>0</v>
      </c>
      <c r="AB37" s="34">
        <v>0</v>
      </c>
      <c r="AC37" s="34">
        <v>0</v>
      </c>
      <c r="AD37" s="34">
        <v>0</v>
      </c>
      <c r="AE37" s="34">
        <v>0</v>
      </c>
      <c r="AF37" s="34">
        <v>0</v>
      </c>
      <c r="AG37" s="34">
        <v>0</v>
      </c>
    </row>
    <row r="38" spans="2:33" ht="20.25" x14ac:dyDescent="0.35">
      <c r="B38" s="103"/>
      <c r="C38" s="3" t="s">
        <v>243</v>
      </c>
      <c r="D38" s="22">
        <v>2.02</v>
      </c>
      <c r="E38" s="22">
        <v>1.99</v>
      </c>
      <c r="F38" s="22">
        <v>2</v>
      </c>
      <c r="G38" s="22">
        <v>1.98</v>
      </c>
      <c r="H38" s="22">
        <v>1.97</v>
      </c>
      <c r="I38" s="22">
        <v>1.95</v>
      </c>
      <c r="K38" s="103"/>
      <c r="L38" s="3" t="s">
        <v>243</v>
      </c>
      <c r="M38" s="20">
        <v>1.4</v>
      </c>
      <c r="N38" s="20">
        <v>1.42</v>
      </c>
      <c r="O38" s="20">
        <v>1.38</v>
      </c>
      <c r="P38" s="20">
        <v>1.31</v>
      </c>
      <c r="Q38" s="20">
        <v>1.32</v>
      </c>
      <c r="R38" s="20">
        <v>1.28</v>
      </c>
      <c r="T38" s="111" t="s">
        <v>235</v>
      </c>
      <c r="U38" s="3" t="s">
        <v>236</v>
      </c>
      <c r="V38" s="6" t="s">
        <v>237</v>
      </c>
      <c r="W38" s="6" t="s">
        <v>237</v>
      </c>
      <c r="X38" s="6" t="s">
        <v>237</v>
      </c>
      <c r="Y38" s="6" t="s">
        <v>237</v>
      </c>
      <c r="Z38" s="6" t="s">
        <v>237</v>
      </c>
      <c r="AA38" s="6" t="s">
        <v>237</v>
      </c>
      <c r="AB38" s="6" t="s">
        <v>237</v>
      </c>
      <c r="AC38" s="6" t="s">
        <v>237</v>
      </c>
      <c r="AD38" s="6" t="s">
        <v>237</v>
      </c>
      <c r="AE38" s="6" t="s">
        <v>237</v>
      </c>
      <c r="AF38" s="6" t="s">
        <v>237</v>
      </c>
      <c r="AG38" s="6" t="s">
        <v>237</v>
      </c>
    </row>
    <row r="39" spans="2:33" ht="20.25" x14ac:dyDescent="0.35">
      <c r="B39" s="104"/>
      <c r="C39" s="3" t="s">
        <v>244</v>
      </c>
      <c r="D39" s="22">
        <v>1.49</v>
      </c>
      <c r="E39" s="22">
        <v>1.48</v>
      </c>
      <c r="F39" s="22">
        <v>1.5</v>
      </c>
      <c r="G39" s="22">
        <v>1.51</v>
      </c>
      <c r="H39" s="22">
        <v>1.47</v>
      </c>
      <c r="I39" s="22">
        <v>1.46</v>
      </c>
      <c r="K39" s="104"/>
      <c r="L39" s="3" t="s">
        <v>244</v>
      </c>
      <c r="M39" s="22">
        <v>0.60453939999999995</v>
      </c>
      <c r="N39" s="22">
        <v>0.67486029999999997</v>
      </c>
      <c r="O39" s="22">
        <v>0.64130569999999998</v>
      </c>
      <c r="P39" s="22">
        <v>0.59309600000000007</v>
      </c>
      <c r="Q39" s="22">
        <v>0.60981760000000007</v>
      </c>
      <c r="R39" s="22">
        <v>0.53580209999999995</v>
      </c>
      <c r="T39" s="111"/>
      <c r="U39" s="3" t="s">
        <v>238</v>
      </c>
      <c r="V39" s="34">
        <v>187</v>
      </c>
      <c r="W39" s="34">
        <v>187</v>
      </c>
      <c r="X39" s="34">
        <v>187</v>
      </c>
      <c r="Y39" s="34">
        <v>187</v>
      </c>
      <c r="Z39" s="34">
        <v>187</v>
      </c>
      <c r="AA39" s="34">
        <v>187</v>
      </c>
      <c r="AB39" s="34">
        <v>187</v>
      </c>
      <c r="AC39" s="34">
        <v>187</v>
      </c>
      <c r="AD39" s="34">
        <v>187</v>
      </c>
      <c r="AE39" s="34">
        <v>187</v>
      </c>
      <c r="AF39" s="34">
        <v>187</v>
      </c>
      <c r="AG39" s="34">
        <v>187</v>
      </c>
    </row>
    <row r="40" spans="2:33" ht="20.25" x14ac:dyDescent="0.35">
      <c r="B40" s="102" t="s">
        <v>245</v>
      </c>
      <c r="C40" s="3" t="s">
        <v>246</v>
      </c>
      <c r="D40" s="21" t="s">
        <v>247</v>
      </c>
      <c r="E40" s="13" t="s">
        <v>248</v>
      </c>
      <c r="F40" s="13" t="s">
        <v>247</v>
      </c>
      <c r="G40" s="13" t="s">
        <v>248</v>
      </c>
      <c r="H40" s="13" t="s">
        <v>247</v>
      </c>
      <c r="I40" s="13" t="s">
        <v>248</v>
      </c>
      <c r="K40" s="102" t="s">
        <v>245</v>
      </c>
      <c r="L40" s="3" t="s">
        <v>246</v>
      </c>
      <c r="M40" s="21" t="s">
        <v>247</v>
      </c>
      <c r="N40" s="21" t="s">
        <v>247</v>
      </c>
      <c r="O40" s="21" t="s">
        <v>247</v>
      </c>
      <c r="P40" s="21" t="s">
        <v>247</v>
      </c>
      <c r="Q40" s="21" t="s">
        <v>247</v>
      </c>
      <c r="R40" s="21" t="s">
        <v>247</v>
      </c>
      <c r="T40" s="111"/>
      <c r="U40" s="3" t="s">
        <v>239</v>
      </c>
      <c r="V40" s="112" t="s">
        <v>240</v>
      </c>
      <c r="W40" s="112"/>
      <c r="X40" s="112"/>
      <c r="Y40" s="112"/>
      <c r="Z40" s="112"/>
      <c r="AA40" s="112"/>
      <c r="AB40" s="112" t="s">
        <v>240</v>
      </c>
      <c r="AC40" s="112"/>
      <c r="AD40" s="112"/>
      <c r="AE40" s="112"/>
      <c r="AF40" s="112"/>
      <c r="AG40" s="112"/>
    </row>
    <row r="41" spans="2:33" ht="20.25" x14ac:dyDescent="0.35">
      <c r="B41" s="103"/>
      <c r="C41" s="3" t="s">
        <v>249</v>
      </c>
      <c r="D41" s="21" t="s">
        <v>247</v>
      </c>
      <c r="E41" s="13" t="s">
        <v>248</v>
      </c>
      <c r="F41" s="13" t="s">
        <v>247</v>
      </c>
      <c r="G41" s="13" t="s">
        <v>248</v>
      </c>
      <c r="H41" s="13" t="s">
        <v>248</v>
      </c>
      <c r="I41" s="13" t="s">
        <v>248</v>
      </c>
      <c r="K41" s="103"/>
      <c r="L41" s="3" t="s">
        <v>249</v>
      </c>
      <c r="M41" s="21" t="s">
        <v>247</v>
      </c>
      <c r="N41" s="21" t="s">
        <v>247</v>
      </c>
      <c r="O41" s="21" t="s">
        <v>247</v>
      </c>
      <c r="P41" s="21" t="s">
        <v>247</v>
      </c>
      <c r="Q41" s="21" t="s">
        <v>247</v>
      </c>
      <c r="R41" s="21" t="s">
        <v>247</v>
      </c>
      <c r="T41" s="102" t="s">
        <v>241</v>
      </c>
      <c r="U41" s="3" t="s">
        <v>242</v>
      </c>
      <c r="V41" s="20">
        <v>0.76</v>
      </c>
      <c r="W41" s="20">
        <v>0.76</v>
      </c>
      <c r="X41" s="20">
        <v>0.73</v>
      </c>
      <c r="Y41" s="20">
        <v>0.74</v>
      </c>
      <c r="Z41" s="20">
        <v>0.71</v>
      </c>
      <c r="AA41" s="20">
        <v>0.72</v>
      </c>
      <c r="AB41" s="20">
        <v>0.74</v>
      </c>
      <c r="AC41" s="20">
        <v>0.72</v>
      </c>
      <c r="AD41" s="20">
        <v>0.72</v>
      </c>
      <c r="AE41" s="20">
        <v>0.7</v>
      </c>
      <c r="AF41" s="20">
        <v>0.75</v>
      </c>
      <c r="AG41" s="20">
        <v>0.73</v>
      </c>
    </row>
    <row r="42" spans="2:33" ht="20.25" x14ac:dyDescent="0.35">
      <c r="B42" s="103"/>
      <c r="C42" s="3" t="s">
        <v>250</v>
      </c>
      <c r="D42" s="21" t="s">
        <v>247</v>
      </c>
      <c r="E42" s="13" t="s">
        <v>247</v>
      </c>
      <c r="F42" s="13" t="s">
        <v>247</v>
      </c>
      <c r="G42" s="13" t="s">
        <v>247</v>
      </c>
      <c r="H42" s="13" t="s">
        <v>247</v>
      </c>
      <c r="I42" s="13" t="s">
        <v>247</v>
      </c>
      <c r="K42" s="103"/>
      <c r="L42" s="3" t="s">
        <v>250</v>
      </c>
      <c r="M42" s="21" t="s">
        <v>247</v>
      </c>
      <c r="N42" s="21" t="s">
        <v>247</v>
      </c>
      <c r="O42" s="21" t="s">
        <v>247</v>
      </c>
      <c r="P42" s="21" t="s">
        <v>247</v>
      </c>
      <c r="Q42" s="21" t="s">
        <v>247</v>
      </c>
      <c r="R42" s="21" t="s">
        <v>247</v>
      </c>
      <c r="T42" s="103"/>
      <c r="U42" s="3" t="s">
        <v>243</v>
      </c>
      <c r="V42" s="20">
        <v>1.49</v>
      </c>
      <c r="W42" s="20">
        <v>1.5</v>
      </c>
      <c r="X42" s="20">
        <v>1.53</v>
      </c>
      <c r="Y42" s="20">
        <v>1.53</v>
      </c>
      <c r="Z42" s="20">
        <v>1.41</v>
      </c>
      <c r="AA42" s="20">
        <v>1.42</v>
      </c>
      <c r="AB42" s="20">
        <v>1.49</v>
      </c>
      <c r="AC42" s="20">
        <v>1.46</v>
      </c>
      <c r="AD42" s="20">
        <v>1.44</v>
      </c>
      <c r="AE42" s="20">
        <v>1.43</v>
      </c>
      <c r="AF42" s="20">
        <v>1.45</v>
      </c>
      <c r="AG42" s="20">
        <v>1.43</v>
      </c>
    </row>
    <row r="43" spans="2:33" ht="20.25" x14ac:dyDescent="0.35">
      <c r="B43" s="104"/>
      <c r="C43" s="3" t="s">
        <v>251</v>
      </c>
      <c r="D43" s="21" t="s">
        <v>247</v>
      </c>
      <c r="E43" s="13" t="s">
        <v>247</v>
      </c>
      <c r="F43" s="13" t="s">
        <v>247</v>
      </c>
      <c r="G43" s="13" t="s">
        <v>247</v>
      </c>
      <c r="H43" s="13" t="s">
        <v>247</v>
      </c>
      <c r="I43" s="13" t="s">
        <v>247</v>
      </c>
      <c r="K43" s="104"/>
      <c r="L43" s="3" t="s">
        <v>251</v>
      </c>
      <c r="M43" s="21" t="s">
        <v>247</v>
      </c>
      <c r="N43" s="21" t="s">
        <v>247</v>
      </c>
      <c r="O43" s="21" t="s">
        <v>247</v>
      </c>
      <c r="P43" s="21" t="s">
        <v>247</v>
      </c>
      <c r="Q43" s="21" t="s">
        <v>247</v>
      </c>
      <c r="R43" s="21" t="s">
        <v>247</v>
      </c>
      <c r="T43" s="104"/>
      <c r="U43" s="3" t="s">
        <v>244</v>
      </c>
      <c r="V43" s="20">
        <v>0.73</v>
      </c>
      <c r="W43" s="20">
        <v>0.74</v>
      </c>
      <c r="X43" s="20">
        <v>0.79</v>
      </c>
      <c r="Y43" s="20">
        <v>0.79</v>
      </c>
      <c r="Z43" s="20">
        <v>0.7</v>
      </c>
      <c r="AA43" s="20">
        <v>0.7</v>
      </c>
      <c r="AB43" s="20">
        <v>0.74</v>
      </c>
      <c r="AC43" s="20">
        <v>0.74</v>
      </c>
      <c r="AD43" s="20">
        <v>0.72</v>
      </c>
      <c r="AE43" s="20">
        <v>0.73</v>
      </c>
      <c r="AF43" s="20">
        <v>0.71</v>
      </c>
      <c r="AG43" s="20">
        <v>0.71</v>
      </c>
    </row>
    <row r="44" spans="2:33" ht="20.25" x14ac:dyDescent="1.05">
      <c r="B44" s="39" t="s">
        <v>252</v>
      </c>
      <c r="K44" s="39" t="s">
        <v>252</v>
      </c>
      <c r="T44" s="102" t="s">
        <v>245</v>
      </c>
      <c r="U44" s="3" t="s">
        <v>246</v>
      </c>
      <c r="V44" s="21" t="s">
        <v>247</v>
      </c>
      <c r="W44" s="21" t="s">
        <v>247</v>
      </c>
      <c r="X44" s="21" t="s">
        <v>248</v>
      </c>
      <c r="Y44" s="21" t="s">
        <v>248</v>
      </c>
      <c r="Z44" s="21" t="s">
        <v>248</v>
      </c>
      <c r="AA44" s="21" t="s">
        <v>248</v>
      </c>
      <c r="AB44" s="21" t="s">
        <v>247</v>
      </c>
      <c r="AC44" s="21" t="s">
        <v>247</v>
      </c>
      <c r="AD44" s="21" t="s">
        <v>248</v>
      </c>
      <c r="AE44" s="21" t="s">
        <v>247</v>
      </c>
      <c r="AF44" s="21" t="s">
        <v>247</v>
      </c>
      <c r="AG44" s="21" t="s">
        <v>247</v>
      </c>
    </row>
    <row r="45" spans="2:33" ht="20.25" x14ac:dyDescent="0.35">
      <c r="T45" s="103"/>
      <c r="U45" s="3" t="s">
        <v>249</v>
      </c>
      <c r="V45" s="21" t="s">
        <v>247</v>
      </c>
      <c r="W45" s="21" t="s">
        <v>247</v>
      </c>
      <c r="X45" s="21" t="s">
        <v>247</v>
      </c>
      <c r="Y45" s="21" t="s">
        <v>247</v>
      </c>
      <c r="Z45" s="21" t="s">
        <v>247</v>
      </c>
      <c r="AA45" s="21" t="s">
        <v>247</v>
      </c>
      <c r="AB45" s="21" t="s">
        <v>247</v>
      </c>
      <c r="AC45" s="21" t="s">
        <v>247</v>
      </c>
      <c r="AD45" s="21" t="s">
        <v>247</v>
      </c>
      <c r="AE45" s="21" t="s">
        <v>247</v>
      </c>
      <c r="AF45" s="21" t="s">
        <v>247</v>
      </c>
      <c r="AG45" s="21" t="s">
        <v>247</v>
      </c>
    </row>
    <row r="46" spans="2:33" ht="20.25" x14ac:dyDescent="0.35">
      <c r="T46" s="103"/>
      <c r="U46" s="3" t="s">
        <v>250</v>
      </c>
      <c r="V46" s="21" t="s">
        <v>247</v>
      </c>
      <c r="W46" s="21" t="s">
        <v>247</v>
      </c>
      <c r="X46" s="21" t="s">
        <v>247</v>
      </c>
      <c r="Y46" s="21" t="s">
        <v>247</v>
      </c>
      <c r="Z46" s="21" t="s">
        <v>247</v>
      </c>
      <c r="AA46" s="21" t="s">
        <v>247</v>
      </c>
      <c r="AB46" s="21" t="s">
        <v>247</v>
      </c>
      <c r="AC46" s="21" t="s">
        <v>247</v>
      </c>
      <c r="AD46" s="21" t="s">
        <v>247</v>
      </c>
      <c r="AE46" s="21" t="s">
        <v>247</v>
      </c>
      <c r="AF46" s="21" t="s">
        <v>247</v>
      </c>
      <c r="AG46" s="21" t="s">
        <v>247</v>
      </c>
    </row>
    <row r="47" spans="2:33" ht="20.25" x14ac:dyDescent="0.35">
      <c r="T47" s="104"/>
      <c r="U47" s="3" t="s">
        <v>251</v>
      </c>
      <c r="V47" s="21" t="s">
        <v>247</v>
      </c>
      <c r="W47" s="21" t="s">
        <v>247</v>
      </c>
      <c r="X47" s="21" t="s">
        <v>247</v>
      </c>
      <c r="Y47" s="21" t="s">
        <v>247</v>
      </c>
      <c r="Z47" s="21" t="s">
        <v>247</v>
      </c>
      <c r="AA47" s="21" t="s">
        <v>247</v>
      </c>
      <c r="AB47" s="21" t="s">
        <v>247</v>
      </c>
      <c r="AC47" s="21" t="s">
        <v>247</v>
      </c>
      <c r="AD47" s="21" t="s">
        <v>247</v>
      </c>
      <c r="AE47" s="21" t="s">
        <v>247</v>
      </c>
      <c r="AF47" s="21" t="s">
        <v>247</v>
      </c>
      <c r="AG47" s="21" t="s">
        <v>247</v>
      </c>
    </row>
    <row r="48" spans="2:33" ht="28.15" x14ac:dyDescent="1.45">
      <c r="B48" s="66" t="s">
        <v>253</v>
      </c>
      <c r="T48" s="39" t="s">
        <v>252</v>
      </c>
    </row>
    <row r="50" spans="2:33" ht="20.25" x14ac:dyDescent="0.35">
      <c r="B50" s="4" t="s">
        <v>254</v>
      </c>
      <c r="C50" s="4" t="s">
        <v>255</v>
      </c>
      <c r="D50" s="5" t="s">
        <v>27</v>
      </c>
      <c r="E50" s="5" t="s">
        <v>28</v>
      </c>
      <c r="F50" s="5" t="s">
        <v>29</v>
      </c>
      <c r="G50" s="5" t="s">
        <v>30</v>
      </c>
      <c r="H50" s="5" t="s">
        <v>31</v>
      </c>
      <c r="I50" s="5" t="s">
        <v>32</v>
      </c>
      <c r="K50" s="4" t="s">
        <v>254</v>
      </c>
      <c r="L50" s="4" t="s">
        <v>255</v>
      </c>
      <c r="M50" s="5" t="s">
        <v>33</v>
      </c>
      <c r="N50" s="5" t="s">
        <v>34</v>
      </c>
      <c r="O50" s="5" t="s">
        <v>35</v>
      </c>
      <c r="P50" s="5" t="s">
        <v>36</v>
      </c>
      <c r="Q50" s="5" t="s">
        <v>37</v>
      </c>
      <c r="R50" s="5" t="s">
        <v>38</v>
      </c>
      <c r="T50" s="4" t="s">
        <v>254</v>
      </c>
      <c r="U50" s="4" t="s">
        <v>255</v>
      </c>
      <c r="V50" s="5" t="s">
        <v>39</v>
      </c>
      <c r="W50" s="5" t="s">
        <v>40</v>
      </c>
      <c r="X50" s="5" t="s">
        <v>41</v>
      </c>
      <c r="Y50" s="5" t="s">
        <v>42</v>
      </c>
      <c r="Z50" s="5" t="s">
        <v>43</v>
      </c>
      <c r="AA50" s="5" t="s">
        <v>44</v>
      </c>
      <c r="AB50" s="5" t="s">
        <v>45</v>
      </c>
      <c r="AC50" s="5" t="s">
        <v>46</v>
      </c>
      <c r="AD50" s="5" t="s">
        <v>47</v>
      </c>
      <c r="AE50" s="5" t="s">
        <v>48</v>
      </c>
      <c r="AF50" s="5" t="s">
        <v>49</v>
      </c>
      <c r="AG50" s="5" t="s">
        <v>50</v>
      </c>
    </row>
    <row r="51" spans="2:33" ht="20.25" x14ac:dyDescent="1.05">
      <c r="B51" s="3" t="s">
        <v>256</v>
      </c>
      <c r="C51" s="63" t="s">
        <v>257</v>
      </c>
      <c r="D51" s="62">
        <v>0.83</v>
      </c>
      <c r="E51" s="62">
        <v>0.83</v>
      </c>
      <c r="F51" s="62">
        <v>0.81</v>
      </c>
      <c r="G51" s="62">
        <v>0.82</v>
      </c>
      <c r="H51" s="62">
        <v>0.82</v>
      </c>
      <c r="I51" s="62">
        <v>0.83</v>
      </c>
      <c r="K51" s="3" t="s">
        <v>256</v>
      </c>
      <c r="L51" s="63" t="s">
        <v>257</v>
      </c>
      <c r="M51" s="64">
        <v>1.17</v>
      </c>
      <c r="N51" s="64">
        <v>1.22</v>
      </c>
      <c r="O51" s="64">
        <v>1.07</v>
      </c>
      <c r="P51" s="64">
        <v>1.29</v>
      </c>
      <c r="Q51" s="64">
        <v>1.32</v>
      </c>
      <c r="R51" s="64">
        <v>1.19</v>
      </c>
      <c r="T51" s="3" t="s">
        <v>256</v>
      </c>
      <c r="U51" s="63" t="s">
        <v>257</v>
      </c>
      <c r="V51" s="64">
        <v>0.93</v>
      </c>
      <c r="W51" s="64">
        <v>0.92</v>
      </c>
      <c r="X51" s="64">
        <v>0.93</v>
      </c>
      <c r="Y51" s="64">
        <v>0.92</v>
      </c>
      <c r="Z51" s="64">
        <v>0.93</v>
      </c>
      <c r="AA51" s="64">
        <v>0.93</v>
      </c>
      <c r="AB51" s="64">
        <v>1.02</v>
      </c>
      <c r="AC51" s="64">
        <v>1.01</v>
      </c>
      <c r="AD51" s="64">
        <v>1.03</v>
      </c>
      <c r="AE51" s="64">
        <v>1.02</v>
      </c>
      <c r="AF51" s="64">
        <v>1.01</v>
      </c>
      <c r="AG51" s="64">
        <v>1.01</v>
      </c>
    </row>
    <row r="52" spans="2:33" ht="20.25" x14ac:dyDescent="1.05">
      <c r="B52" s="3" t="s">
        <v>258</v>
      </c>
      <c r="C52" s="63" t="s">
        <v>259</v>
      </c>
      <c r="D52" s="62">
        <v>0.74</v>
      </c>
      <c r="E52" s="62">
        <v>0.7</v>
      </c>
      <c r="F52" s="62">
        <v>0.79</v>
      </c>
      <c r="G52" s="62">
        <v>0.76</v>
      </c>
      <c r="H52" s="62">
        <v>0.79</v>
      </c>
      <c r="I52" s="62">
        <v>0.75</v>
      </c>
      <c r="K52" s="3" t="s">
        <v>258</v>
      </c>
      <c r="L52" s="63" t="s">
        <v>259</v>
      </c>
      <c r="M52" s="64">
        <v>1.4</v>
      </c>
      <c r="N52" s="64">
        <v>1.36</v>
      </c>
      <c r="O52" s="64">
        <v>1.38</v>
      </c>
      <c r="P52" s="64">
        <v>1.18</v>
      </c>
      <c r="Q52" s="64">
        <v>1.19</v>
      </c>
      <c r="R52" s="64">
        <v>1.18</v>
      </c>
      <c r="T52" s="3" t="s">
        <v>258</v>
      </c>
      <c r="U52" s="63" t="s">
        <v>259</v>
      </c>
      <c r="V52" s="64">
        <v>1.1599999999999999</v>
      </c>
      <c r="W52" s="64">
        <v>1.1100000000000001</v>
      </c>
      <c r="X52" s="64">
        <v>1.2</v>
      </c>
      <c r="Y52" s="64">
        <v>1.1499999999999999</v>
      </c>
      <c r="Z52" s="64">
        <v>1.1399999999999999</v>
      </c>
      <c r="AA52" s="64">
        <v>1.08</v>
      </c>
      <c r="AB52" s="64">
        <v>0.98</v>
      </c>
      <c r="AC52" s="64">
        <v>0.95</v>
      </c>
      <c r="AD52" s="64">
        <v>1.03</v>
      </c>
      <c r="AE52" s="64">
        <v>1</v>
      </c>
      <c r="AF52" s="64">
        <v>1.02</v>
      </c>
      <c r="AG52" s="64">
        <v>0.98</v>
      </c>
    </row>
    <row r="53" spans="2:33" ht="20.25" x14ac:dyDescent="1.05">
      <c r="B53" s="3" t="s">
        <v>260</v>
      </c>
      <c r="C53" s="63" t="s">
        <v>261</v>
      </c>
      <c r="D53" s="62">
        <v>1.17</v>
      </c>
      <c r="E53" s="62">
        <v>1.17</v>
      </c>
      <c r="F53" s="62">
        <v>1.1499999999999999</v>
      </c>
      <c r="G53" s="62">
        <v>1.1499999999999999</v>
      </c>
      <c r="H53" s="62">
        <v>1.1000000000000001</v>
      </c>
      <c r="I53" s="62">
        <v>1.0900000000000001</v>
      </c>
      <c r="K53" s="3" t="s">
        <v>260</v>
      </c>
      <c r="L53" s="63" t="s">
        <v>261</v>
      </c>
      <c r="M53" s="64">
        <v>1.29</v>
      </c>
      <c r="N53" s="64">
        <v>1.1399999999999999</v>
      </c>
      <c r="O53" s="64">
        <v>1.31</v>
      </c>
      <c r="P53" s="64">
        <v>1.29</v>
      </c>
      <c r="Q53" s="64">
        <v>1.1299999999999999</v>
      </c>
      <c r="R53" s="64">
        <v>1.28</v>
      </c>
      <c r="T53" s="3" t="s">
        <v>260</v>
      </c>
      <c r="U53" s="63" t="s">
        <v>261</v>
      </c>
      <c r="V53" s="64">
        <v>1.1599999999999999</v>
      </c>
      <c r="W53" s="64">
        <v>1.1200000000000001</v>
      </c>
      <c r="X53" s="64">
        <v>1.1000000000000001</v>
      </c>
      <c r="Y53" s="64">
        <v>1.07</v>
      </c>
      <c r="Z53" s="64">
        <v>1.1499999999999999</v>
      </c>
      <c r="AA53" s="64">
        <v>1.1100000000000001</v>
      </c>
      <c r="AB53" s="64">
        <v>1.17</v>
      </c>
      <c r="AC53" s="64">
        <v>1.1299999999999999</v>
      </c>
      <c r="AD53" s="64">
        <v>1.1200000000000001</v>
      </c>
      <c r="AE53" s="64">
        <v>1.1000000000000001</v>
      </c>
      <c r="AF53" s="64">
        <v>1.1299999999999999</v>
      </c>
      <c r="AG53" s="64">
        <v>1.1000000000000001</v>
      </c>
    </row>
    <row r="54" spans="2:33" ht="20.25" x14ac:dyDescent="1.05">
      <c r="B54" s="3" t="s">
        <v>262</v>
      </c>
      <c r="C54" s="63" t="s">
        <v>263</v>
      </c>
      <c r="D54" s="62">
        <v>1.08</v>
      </c>
      <c r="E54" s="62">
        <v>1.1200000000000001</v>
      </c>
      <c r="F54" s="62">
        <v>1.1000000000000001</v>
      </c>
      <c r="G54" s="62">
        <v>1.1200000000000001</v>
      </c>
      <c r="H54" s="62">
        <v>0.94</v>
      </c>
      <c r="I54" s="62">
        <v>0.96</v>
      </c>
      <c r="K54" s="3" t="s">
        <v>262</v>
      </c>
      <c r="L54" s="63" t="s">
        <v>263</v>
      </c>
      <c r="M54" s="64">
        <v>0.98</v>
      </c>
      <c r="N54" s="64">
        <v>1.05</v>
      </c>
      <c r="O54" s="64">
        <v>0.99</v>
      </c>
      <c r="P54" s="64">
        <v>1.1100000000000001</v>
      </c>
      <c r="Q54" s="64">
        <v>1.1499999999999999</v>
      </c>
      <c r="R54" s="64">
        <v>1.05</v>
      </c>
      <c r="T54" s="3" t="s">
        <v>262</v>
      </c>
      <c r="U54" s="63" t="s">
        <v>263</v>
      </c>
      <c r="V54" s="64">
        <v>1.04</v>
      </c>
      <c r="W54" s="64">
        <v>1.05</v>
      </c>
      <c r="X54" s="64">
        <v>1.03</v>
      </c>
      <c r="Y54" s="64">
        <v>1.04</v>
      </c>
      <c r="Z54" s="64">
        <v>0.92</v>
      </c>
      <c r="AA54" s="64">
        <v>0.93</v>
      </c>
      <c r="AB54" s="64">
        <v>1.18</v>
      </c>
      <c r="AC54" s="64">
        <v>1.19</v>
      </c>
      <c r="AD54" s="64">
        <v>1.19</v>
      </c>
      <c r="AE54" s="64">
        <v>1.19</v>
      </c>
      <c r="AF54" s="64">
        <v>0.97</v>
      </c>
      <c r="AG54" s="64">
        <v>0.98</v>
      </c>
    </row>
    <row r="55" spans="2:33" ht="20.25" x14ac:dyDescent="1.05">
      <c r="B55" s="3" t="s">
        <v>264</v>
      </c>
      <c r="C55" s="63" t="s">
        <v>265</v>
      </c>
      <c r="D55" s="62">
        <v>1.07</v>
      </c>
      <c r="E55" s="62">
        <v>1.1000000000000001</v>
      </c>
      <c r="F55" s="62">
        <v>1.08</v>
      </c>
      <c r="G55" s="62">
        <v>1.1000000000000001</v>
      </c>
      <c r="H55" s="62">
        <v>1.07</v>
      </c>
      <c r="I55" s="62">
        <v>1.1000000000000001</v>
      </c>
      <c r="K55" s="3" t="s">
        <v>264</v>
      </c>
      <c r="L55" s="63" t="s">
        <v>265</v>
      </c>
      <c r="M55" s="64">
        <v>1.02</v>
      </c>
      <c r="N55" s="64">
        <v>1</v>
      </c>
      <c r="O55" s="64">
        <v>1.01</v>
      </c>
      <c r="P55" s="64">
        <v>1.07</v>
      </c>
      <c r="Q55" s="64">
        <v>1.07</v>
      </c>
      <c r="R55" s="64">
        <v>1.07</v>
      </c>
      <c r="T55" s="3" t="s">
        <v>264</v>
      </c>
      <c r="U55" s="63" t="s">
        <v>265</v>
      </c>
      <c r="V55" s="64">
        <v>1.03</v>
      </c>
      <c r="W55" s="64">
        <v>1.03</v>
      </c>
      <c r="X55" s="64">
        <v>1.04</v>
      </c>
      <c r="Y55" s="64">
        <v>1.04</v>
      </c>
      <c r="Z55" s="64">
        <v>1.03</v>
      </c>
      <c r="AA55" s="64">
        <v>1.03</v>
      </c>
      <c r="AB55" s="64">
        <v>1.0900000000000001</v>
      </c>
      <c r="AC55" s="64">
        <v>1.0900000000000001</v>
      </c>
      <c r="AD55" s="64">
        <v>1.0900000000000001</v>
      </c>
      <c r="AE55" s="64">
        <v>1.0900000000000001</v>
      </c>
      <c r="AF55" s="64">
        <v>1.07</v>
      </c>
      <c r="AG55" s="64">
        <v>1.07</v>
      </c>
    </row>
    <row r="56" spans="2:33" ht="20.25" x14ac:dyDescent="1.05">
      <c r="B56" s="3" t="s">
        <v>266</v>
      </c>
      <c r="C56" s="63" t="s">
        <v>267</v>
      </c>
      <c r="D56" s="62">
        <v>1.18</v>
      </c>
      <c r="E56" s="62">
        <v>1.19</v>
      </c>
      <c r="F56" s="62">
        <v>1.19</v>
      </c>
      <c r="G56" s="62">
        <v>1.2</v>
      </c>
      <c r="H56" s="62">
        <v>1.21</v>
      </c>
      <c r="I56" s="62">
        <v>1.22</v>
      </c>
      <c r="K56" s="3" t="s">
        <v>266</v>
      </c>
      <c r="L56" s="63" t="s">
        <v>267</v>
      </c>
      <c r="M56" s="64">
        <v>0.88</v>
      </c>
      <c r="N56" s="64">
        <v>0.9</v>
      </c>
      <c r="O56" s="64">
        <v>0.88</v>
      </c>
      <c r="P56" s="64">
        <v>0.97</v>
      </c>
      <c r="Q56" s="64">
        <v>1.01</v>
      </c>
      <c r="R56" s="64">
        <v>0.98</v>
      </c>
      <c r="T56" s="3" t="s">
        <v>266</v>
      </c>
      <c r="U56" s="63" t="s">
        <v>267</v>
      </c>
      <c r="V56" s="64">
        <v>1</v>
      </c>
      <c r="W56" s="64">
        <v>1.01</v>
      </c>
      <c r="X56" s="64">
        <v>1.02</v>
      </c>
      <c r="Y56" s="64">
        <v>1.02</v>
      </c>
      <c r="Z56" s="64">
        <v>1.02</v>
      </c>
      <c r="AA56" s="64">
        <v>1.02</v>
      </c>
      <c r="AB56" s="64">
        <v>1.1000000000000001</v>
      </c>
      <c r="AC56" s="64">
        <v>1.1000000000000001</v>
      </c>
      <c r="AD56" s="64">
        <v>1.1200000000000001</v>
      </c>
      <c r="AE56" s="64">
        <v>1.1200000000000001</v>
      </c>
      <c r="AF56" s="64">
        <v>1.1100000000000001</v>
      </c>
      <c r="AG56" s="64">
        <v>1.1100000000000001</v>
      </c>
    </row>
    <row r="57" spans="2:33" ht="20.25" x14ac:dyDescent="1.05">
      <c r="B57" s="3" t="s">
        <v>268</v>
      </c>
      <c r="C57" s="63" t="s">
        <v>269</v>
      </c>
      <c r="D57" s="62">
        <v>0.71</v>
      </c>
      <c r="E57" s="62">
        <v>0.68</v>
      </c>
      <c r="F57" s="62">
        <v>0.66</v>
      </c>
      <c r="G57" s="62">
        <v>0.64</v>
      </c>
      <c r="H57" s="62">
        <v>0.66</v>
      </c>
      <c r="I57" s="62">
        <v>0.63</v>
      </c>
      <c r="K57" s="3" t="s">
        <v>268</v>
      </c>
      <c r="L57" s="63" t="s">
        <v>269</v>
      </c>
      <c r="M57" s="64">
        <v>0.81</v>
      </c>
      <c r="N57" s="64">
        <v>0.75</v>
      </c>
      <c r="O57" s="64">
        <v>0.74</v>
      </c>
      <c r="P57" s="64">
        <v>1.02</v>
      </c>
      <c r="Q57" s="64">
        <v>0.98</v>
      </c>
      <c r="R57" s="64">
        <v>0.91</v>
      </c>
      <c r="T57" s="3" t="s">
        <v>268</v>
      </c>
      <c r="U57" s="63" t="s">
        <v>269</v>
      </c>
      <c r="V57" s="64">
        <v>0.76</v>
      </c>
      <c r="W57" s="64">
        <v>0.76</v>
      </c>
      <c r="X57" s="64">
        <v>0.73</v>
      </c>
      <c r="Y57" s="64">
        <v>0.74</v>
      </c>
      <c r="Z57" s="64">
        <v>0.71</v>
      </c>
      <c r="AA57" s="64">
        <v>0.72</v>
      </c>
      <c r="AB57" s="64">
        <v>0.94</v>
      </c>
      <c r="AC57" s="64">
        <v>0.93</v>
      </c>
      <c r="AD57" s="64">
        <v>0.9</v>
      </c>
      <c r="AE57" s="64">
        <v>0.89</v>
      </c>
      <c r="AF57" s="64">
        <v>0.83</v>
      </c>
      <c r="AG57" s="64">
        <v>0.83</v>
      </c>
    </row>
    <row r="58" spans="2:33" ht="20.25" x14ac:dyDescent="1.05">
      <c r="B58" s="3" t="s">
        <v>270</v>
      </c>
      <c r="C58" s="63" t="s">
        <v>271</v>
      </c>
      <c r="D58" s="62">
        <v>1.68</v>
      </c>
      <c r="E58" s="62">
        <v>1.77</v>
      </c>
      <c r="F58" s="62">
        <v>1.59</v>
      </c>
      <c r="G58" s="62">
        <v>1.67</v>
      </c>
      <c r="H58" s="62">
        <v>1.53</v>
      </c>
      <c r="I58" s="62">
        <v>1.61</v>
      </c>
      <c r="K58" s="3" t="s">
        <v>270</v>
      </c>
      <c r="L58" s="63" t="s">
        <v>271</v>
      </c>
      <c r="M58" s="64">
        <v>1.24</v>
      </c>
      <c r="N58" s="64">
        <v>1.31</v>
      </c>
      <c r="O58" s="64">
        <v>1.32</v>
      </c>
      <c r="P58" s="64">
        <v>0.96</v>
      </c>
      <c r="Q58" s="64">
        <v>0.98</v>
      </c>
      <c r="R58" s="64">
        <v>0.97</v>
      </c>
      <c r="T58" s="3" t="s">
        <v>270</v>
      </c>
      <c r="U58" s="63" t="s">
        <v>271</v>
      </c>
      <c r="V58" s="64">
        <v>1.49</v>
      </c>
      <c r="W58" s="64">
        <v>1.5</v>
      </c>
      <c r="X58" s="64">
        <v>1.53</v>
      </c>
      <c r="Y58" s="64">
        <v>1.53</v>
      </c>
      <c r="Z58" s="64">
        <v>1.41</v>
      </c>
      <c r="AA58" s="64">
        <v>1.42</v>
      </c>
      <c r="AB58" s="64">
        <v>1.17</v>
      </c>
      <c r="AC58" s="64">
        <v>1.19</v>
      </c>
      <c r="AD58" s="64">
        <v>1.1399999999999999</v>
      </c>
      <c r="AE58" s="64">
        <v>1.1499999999999999</v>
      </c>
      <c r="AF58" s="64">
        <v>1.1200000000000001</v>
      </c>
      <c r="AG58" s="64">
        <v>1.1499999999999999</v>
      </c>
    </row>
    <row r="59" spans="2:33" ht="20.25" x14ac:dyDescent="1.05">
      <c r="B59" s="3" t="s">
        <v>272</v>
      </c>
      <c r="C59" s="63" t="s">
        <v>273</v>
      </c>
      <c r="D59" s="62">
        <v>0.96</v>
      </c>
      <c r="E59" s="62">
        <v>0.96</v>
      </c>
      <c r="F59" s="62">
        <v>1.04</v>
      </c>
      <c r="G59" s="62">
        <v>1.04</v>
      </c>
      <c r="H59" s="62">
        <v>1.03</v>
      </c>
      <c r="I59" s="62">
        <v>1.03</v>
      </c>
      <c r="K59" s="3" t="s">
        <v>272</v>
      </c>
      <c r="L59" s="63" t="s">
        <v>273</v>
      </c>
      <c r="M59" s="64">
        <v>1.27</v>
      </c>
      <c r="N59" s="64">
        <v>1.1399999999999999</v>
      </c>
      <c r="O59" s="64">
        <v>1.1599999999999999</v>
      </c>
      <c r="P59" s="64">
        <v>1.1000000000000001</v>
      </c>
      <c r="Q59" s="64">
        <v>1.01</v>
      </c>
      <c r="R59" s="64">
        <v>1.05</v>
      </c>
      <c r="T59" s="3" t="s">
        <v>272</v>
      </c>
      <c r="U59" s="63" t="s">
        <v>273</v>
      </c>
      <c r="V59" s="64">
        <v>1.06</v>
      </c>
      <c r="W59" s="64">
        <v>1.05</v>
      </c>
      <c r="X59" s="64">
        <v>1.06</v>
      </c>
      <c r="Y59" s="64">
        <v>1.06</v>
      </c>
      <c r="Z59" s="64">
        <v>1.07</v>
      </c>
      <c r="AA59" s="64">
        <v>1.07</v>
      </c>
      <c r="AB59" s="64">
        <v>0.93</v>
      </c>
      <c r="AC59" s="64">
        <v>0.92</v>
      </c>
      <c r="AD59" s="64">
        <v>0.96</v>
      </c>
      <c r="AE59" s="64">
        <v>0.96</v>
      </c>
      <c r="AF59" s="64">
        <v>1</v>
      </c>
      <c r="AG59" s="64">
        <v>0.99</v>
      </c>
    </row>
    <row r="60" spans="2:33" ht="20.25" x14ac:dyDescent="1.05">
      <c r="B60" s="3" t="s">
        <v>274</v>
      </c>
      <c r="C60" s="63" t="s">
        <v>275</v>
      </c>
      <c r="D60" s="62">
        <v>2.02</v>
      </c>
      <c r="E60" s="62">
        <v>1.99</v>
      </c>
      <c r="F60" s="62">
        <v>2</v>
      </c>
      <c r="G60" s="62">
        <v>1.98</v>
      </c>
      <c r="H60" s="62">
        <v>1.97</v>
      </c>
      <c r="I60" s="62">
        <v>1.95</v>
      </c>
      <c r="K60" s="3" t="s">
        <v>274</v>
      </c>
      <c r="L60" s="63" t="s">
        <v>275</v>
      </c>
      <c r="M60" s="64">
        <v>0.95</v>
      </c>
      <c r="N60" s="64">
        <v>0.83</v>
      </c>
      <c r="O60" s="64">
        <v>0.91</v>
      </c>
      <c r="P60" s="64">
        <v>1.1299999999999999</v>
      </c>
      <c r="Q60" s="64">
        <v>1</v>
      </c>
      <c r="R60" s="64">
        <v>1.0900000000000001</v>
      </c>
      <c r="T60" s="3" t="s">
        <v>274</v>
      </c>
      <c r="U60" s="63" t="s">
        <v>275</v>
      </c>
      <c r="V60" s="64">
        <v>1.26</v>
      </c>
      <c r="W60" s="64">
        <v>1.24</v>
      </c>
      <c r="X60" s="64">
        <v>1.19</v>
      </c>
      <c r="Y60" s="64">
        <v>1.18</v>
      </c>
      <c r="Z60" s="64">
        <v>1.27</v>
      </c>
      <c r="AA60" s="64">
        <v>1.26</v>
      </c>
      <c r="AB60" s="64">
        <v>1.49</v>
      </c>
      <c r="AC60" s="64">
        <v>1.46</v>
      </c>
      <c r="AD60" s="64">
        <v>1.44</v>
      </c>
      <c r="AE60" s="64">
        <v>1.43</v>
      </c>
      <c r="AF60" s="64">
        <v>1.45</v>
      </c>
      <c r="AG60" s="64">
        <v>1.43</v>
      </c>
    </row>
    <row r="61" spans="2:33" ht="20.25" x14ac:dyDescent="1.05">
      <c r="B61" s="3" t="s">
        <v>276</v>
      </c>
      <c r="C61" s="63" t="s">
        <v>277</v>
      </c>
      <c r="D61" s="62">
        <v>0.53</v>
      </c>
      <c r="E61" s="62">
        <v>0.5</v>
      </c>
      <c r="F61" s="62">
        <v>0.49</v>
      </c>
      <c r="G61" s="62">
        <v>0.47</v>
      </c>
      <c r="H61" s="62">
        <v>0.51</v>
      </c>
      <c r="I61" s="62">
        <v>0.48</v>
      </c>
      <c r="K61" s="3" t="s">
        <v>276</v>
      </c>
      <c r="L61" s="63" t="s">
        <v>277</v>
      </c>
      <c r="M61" s="64">
        <v>1.22</v>
      </c>
      <c r="N61" s="64">
        <v>1.42</v>
      </c>
      <c r="O61" s="64">
        <v>1.1499999999999999</v>
      </c>
      <c r="P61" s="64">
        <v>1.01</v>
      </c>
      <c r="Q61" s="64">
        <v>1.1000000000000001</v>
      </c>
      <c r="R61" s="64">
        <v>0.94</v>
      </c>
      <c r="T61" s="3" t="s">
        <v>276</v>
      </c>
      <c r="U61" s="63" t="s">
        <v>277</v>
      </c>
      <c r="V61" s="64">
        <v>0.9</v>
      </c>
      <c r="W61" s="64">
        <v>0.86</v>
      </c>
      <c r="X61" s="64">
        <v>0.92</v>
      </c>
      <c r="Y61" s="64">
        <v>0.88</v>
      </c>
      <c r="Z61" s="64">
        <v>0.87</v>
      </c>
      <c r="AA61" s="64">
        <v>0.84</v>
      </c>
      <c r="AB61" s="64">
        <v>0.74</v>
      </c>
      <c r="AC61" s="64">
        <v>0.72</v>
      </c>
      <c r="AD61" s="64">
        <v>0.72</v>
      </c>
      <c r="AE61" s="64">
        <v>0.7</v>
      </c>
      <c r="AF61" s="64">
        <v>0.75</v>
      </c>
      <c r="AG61" s="64">
        <v>0.73</v>
      </c>
    </row>
    <row r="62" spans="2:33" ht="20.25" x14ac:dyDescent="1.05">
      <c r="B62" s="3" t="s">
        <v>278</v>
      </c>
      <c r="C62" s="63" t="s">
        <v>279</v>
      </c>
      <c r="D62" s="62">
        <v>1.06</v>
      </c>
      <c r="E62" s="62">
        <v>1.0900000000000001</v>
      </c>
      <c r="F62" s="62">
        <v>1.06</v>
      </c>
      <c r="G62" s="62">
        <v>1.0900000000000001</v>
      </c>
      <c r="H62" s="62">
        <v>1.08</v>
      </c>
      <c r="I62" s="62">
        <v>1.1100000000000001</v>
      </c>
      <c r="K62" s="3" t="s">
        <v>278</v>
      </c>
      <c r="L62" s="63" t="s">
        <v>279</v>
      </c>
      <c r="M62" s="64">
        <v>0.99</v>
      </c>
      <c r="N62" s="64">
        <v>1.1000000000000001</v>
      </c>
      <c r="O62" s="64">
        <v>1.06</v>
      </c>
      <c r="P62" s="64">
        <v>0.97</v>
      </c>
      <c r="Q62" s="64">
        <v>1.04</v>
      </c>
      <c r="R62" s="64">
        <v>1.04</v>
      </c>
      <c r="T62" s="3" t="s">
        <v>278</v>
      </c>
      <c r="U62" s="63" t="s">
        <v>279</v>
      </c>
      <c r="V62" s="64">
        <v>1</v>
      </c>
      <c r="W62" s="64">
        <v>1.03</v>
      </c>
      <c r="X62" s="64">
        <v>1.02</v>
      </c>
      <c r="Y62" s="64">
        <v>1.05</v>
      </c>
      <c r="Z62" s="64">
        <v>1.05</v>
      </c>
      <c r="AA62" s="64">
        <v>1.07</v>
      </c>
      <c r="AB62" s="64">
        <v>0.97</v>
      </c>
      <c r="AC62" s="64">
        <v>1</v>
      </c>
      <c r="AD62" s="64">
        <v>0.99</v>
      </c>
      <c r="AE62" s="64">
        <v>1.01</v>
      </c>
      <c r="AF62" s="64">
        <v>1.03</v>
      </c>
      <c r="AG62" s="64">
        <v>1.05</v>
      </c>
    </row>
    <row r="63" spans="2:33" ht="20.25" x14ac:dyDescent="1.05">
      <c r="B63" s="3" t="s">
        <v>280</v>
      </c>
      <c r="C63" s="63" t="s">
        <v>281</v>
      </c>
      <c r="D63" s="62">
        <v>1.1299999999999999</v>
      </c>
      <c r="E63" s="62">
        <v>1.1499999999999999</v>
      </c>
      <c r="F63" s="62">
        <v>1.0900000000000001</v>
      </c>
      <c r="G63" s="62">
        <v>1.1100000000000001</v>
      </c>
      <c r="H63" s="62">
        <v>0.99</v>
      </c>
      <c r="I63" s="62">
        <v>1</v>
      </c>
      <c r="K63" s="3" t="s">
        <v>280</v>
      </c>
      <c r="L63" s="63" t="s">
        <v>281</v>
      </c>
      <c r="M63" s="64">
        <v>0.8</v>
      </c>
      <c r="N63" s="64">
        <v>0.8</v>
      </c>
      <c r="O63" s="64">
        <v>0.88</v>
      </c>
      <c r="P63" s="64">
        <v>0.72</v>
      </c>
      <c r="Q63" s="64">
        <v>0.71</v>
      </c>
      <c r="R63" s="64">
        <v>0.75</v>
      </c>
      <c r="T63" s="3" t="s">
        <v>280</v>
      </c>
      <c r="U63" s="63" t="s">
        <v>281</v>
      </c>
      <c r="V63" s="64">
        <v>1.01</v>
      </c>
      <c r="W63" s="64">
        <v>1</v>
      </c>
      <c r="X63" s="64">
        <v>0.99</v>
      </c>
      <c r="Y63" s="64">
        <v>0.98</v>
      </c>
      <c r="Z63" s="64">
        <v>0.93</v>
      </c>
      <c r="AA63" s="64">
        <v>0.92</v>
      </c>
      <c r="AB63" s="64">
        <v>0.93</v>
      </c>
      <c r="AC63" s="64">
        <v>0.93</v>
      </c>
      <c r="AD63" s="64">
        <v>0.88</v>
      </c>
      <c r="AE63" s="64">
        <v>0.88</v>
      </c>
      <c r="AF63" s="64">
        <v>0.83</v>
      </c>
      <c r="AG63" s="64">
        <v>0.83</v>
      </c>
    </row>
    <row r="64" spans="2:33" ht="20.25" x14ac:dyDescent="1.05">
      <c r="B64" s="3" t="s">
        <v>282</v>
      </c>
      <c r="C64" s="63" t="s">
        <v>283</v>
      </c>
      <c r="D64" s="62">
        <v>1.04</v>
      </c>
      <c r="E64" s="62">
        <v>1.03</v>
      </c>
      <c r="F64" s="62">
        <v>0.92</v>
      </c>
      <c r="G64" s="62">
        <v>0.9</v>
      </c>
      <c r="H64" s="62">
        <v>1.0900000000000001</v>
      </c>
      <c r="I64" s="62">
        <v>1.08</v>
      </c>
      <c r="K64" s="3" t="s">
        <v>282</v>
      </c>
      <c r="L64" s="63" t="s">
        <v>283</v>
      </c>
      <c r="M64" s="64">
        <v>1.1000000000000001</v>
      </c>
      <c r="N64" s="64">
        <v>1.07</v>
      </c>
      <c r="O64" s="64">
        <v>1.08</v>
      </c>
      <c r="P64" s="64">
        <v>1.02</v>
      </c>
      <c r="Q64" s="64">
        <v>0.97</v>
      </c>
      <c r="R64" s="64">
        <v>1.01</v>
      </c>
      <c r="T64" s="3" t="s">
        <v>282</v>
      </c>
      <c r="U64" s="63" t="s">
        <v>283</v>
      </c>
      <c r="V64" s="64">
        <v>1.1299999999999999</v>
      </c>
      <c r="W64" s="64">
        <v>1.1399999999999999</v>
      </c>
      <c r="X64" s="64">
        <v>1.08</v>
      </c>
      <c r="Y64" s="64">
        <v>1.1000000000000001</v>
      </c>
      <c r="Z64" s="64">
        <v>1.1399999999999999</v>
      </c>
      <c r="AA64" s="64">
        <v>1.1599999999999999</v>
      </c>
      <c r="AB64" s="64">
        <v>1.02</v>
      </c>
      <c r="AC64" s="64">
        <v>1.03</v>
      </c>
      <c r="AD64" s="64">
        <v>0.94</v>
      </c>
      <c r="AE64" s="64">
        <v>0.95</v>
      </c>
      <c r="AF64" s="64">
        <v>1.06</v>
      </c>
      <c r="AG64" s="64">
        <v>1.07</v>
      </c>
    </row>
    <row r="65" spans="2:33" ht="20.25" x14ac:dyDescent="1.05">
      <c r="B65" s="3" t="s">
        <v>284</v>
      </c>
      <c r="C65" s="35" t="s">
        <v>285</v>
      </c>
      <c r="D65" s="62">
        <v>1.1299999999999999</v>
      </c>
      <c r="E65" s="62">
        <v>1.1399999999999999</v>
      </c>
      <c r="F65" s="62">
        <v>1.1299999999999999</v>
      </c>
      <c r="G65" s="62">
        <v>1.1299999999999999</v>
      </c>
      <c r="H65" s="62">
        <v>1.04</v>
      </c>
      <c r="I65" s="62">
        <v>1.04</v>
      </c>
      <c r="K65" s="3" t="s">
        <v>284</v>
      </c>
      <c r="L65" s="35" t="s">
        <v>285</v>
      </c>
      <c r="M65" s="64">
        <v>1.1200000000000001</v>
      </c>
      <c r="N65" s="64">
        <v>1.1299999999999999</v>
      </c>
      <c r="O65" s="64">
        <v>1.1299999999999999</v>
      </c>
      <c r="P65" s="64">
        <v>1.26</v>
      </c>
      <c r="Q65" s="64">
        <v>1.25</v>
      </c>
      <c r="R65" s="64">
        <v>1.23</v>
      </c>
      <c r="T65" s="3" t="s">
        <v>284</v>
      </c>
      <c r="U65" s="63" t="s">
        <v>285</v>
      </c>
      <c r="V65" s="64">
        <v>1.1299999999999999</v>
      </c>
      <c r="W65" s="64">
        <v>1.1100000000000001</v>
      </c>
      <c r="X65" s="64">
        <v>1.1000000000000001</v>
      </c>
      <c r="Y65" s="64">
        <v>1.08</v>
      </c>
      <c r="Z65" s="64">
        <v>1.06</v>
      </c>
      <c r="AA65" s="64">
        <v>1.04</v>
      </c>
      <c r="AB65" s="64">
        <v>1.28</v>
      </c>
      <c r="AC65" s="64">
        <v>1.26</v>
      </c>
      <c r="AD65" s="64">
        <v>1.25</v>
      </c>
      <c r="AE65" s="64">
        <v>1.23</v>
      </c>
      <c r="AF65" s="64">
        <v>1.1399999999999999</v>
      </c>
      <c r="AG65" s="64">
        <v>1.1200000000000001</v>
      </c>
    </row>
    <row r="66" spans="2:33" ht="20.25" x14ac:dyDescent="1.05">
      <c r="B66" s="3" t="s">
        <v>286</v>
      </c>
      <c r="C66" s="63" t="s">
        <v>287</v>
      </c>
      <c r="D66" s="62">
        <v>1.43</v>
      </c>
      <c r="E66" s="62">
        <v>1.32</v>
      </c>
      <c r="F66" s="62">
        <v>1.71</v>
      </c>
      <c r="G66" s="62">
        <v>1.59</v>
      </c>
      <c r="H66" s="62">
        <v>1.53</v>
      </c>
      <c r="I66" s="62">
        <v>1.42</v>
      </c>
      <c r="K66" s="3" t="s">
        <v>286</v>
      </c>
      <c r="L66" s="63" t="s">
        <v>287</v>
      </c>
      <c r="M66" s="64">
        <v>1.08</v>
      </c>
      <c r="N66" s="64">
        <v>1.05</v>
      </c>
      <c r="O66" s="64">
        <v>1.1000000000000001</v>
      </c>
      <c r="P66" s="64">
        <v>1.08</v>
      </c>
      <c r="Q66" s="64">
        <v>1.1100000000000001</v>
      </c>
      <c r="R66" s="64">
        <v>1.1299999999999999</v>
      </c>
      <c r="T66" s="3" t="s">
        <v>286</v>
      </c>
      <c r="U66" s="63" t="s">
        <v>287</v>
      </c>
      <c r="V66" s="64">
        <v>1.23</v>
      </c>
      <c r="W66" s="64">
        <v>1.21</v>
      </c>
      <c r="X66" s="64">
        <v>1.31</v>
      </c>
      <c r="Y66" s="64">
        <v>1.3</v>
      </c>
      <c r="Z66" s="64">
        <v>1.29</v>
      </c>
      <c r="AA66" s="64">
        <v>1.27</v>
      </c>
      <c r="AB66" s="64">
        <v>1.21</v>
      </c>
      <c r="AC66" s="64">
        <v>1.19</v>
      </c>
      <c r="AD66" s="64">
        <v>1.41</v>
      </c>
      <c r="AE66" s="64">
        <v>1.4</v>
      </c>
      <c r="AF66" s="64">
        <v>1.3</v>
      </c>
      <c r="AG66" s="64">
        <v>1.28</v>
      </c>
    </row>
    <row r="67" spans="2:33" ht="20.25" x14ac:dyDescent="1.05">
      <c r="B67" s="3" t="s">
        <v>288</v>
      </c>
      <c r="C67" s="63" t="s">
        <v>289</v>
      </c>
      <c r="D67" s="62">
        <v>1.02</v>
      </c>
      <c r="E67" s="62">
        <v>1.05</v>
      </c>
      <c r="F67" s="62">
        <v>1.08</v>
      </c>
      <c r="G67" s="62">
        <v>1.1100000000000001</v>
      </c>
      <c r="H67" s="62">
        <v>1.08</v>
      </c>
      <c r="I67" s="62">
        <v>1.1100000000000001</v>
      </c>
      <c r="K67" s="3" t="s">
        <v>288</v>
      </c>
      <c r="L67" s="63" t="s">
        <v>289</v>
      </c>
      <c r="M67" s="64">
        <v>1.23</v>
      </c>
      <c r="N67" s="64">
        <v>1.0900000000000001</v>
      </c>
      <c r="O67" s="64">
        <v>1.0900000000000001</v>
      </c>
      <c r="P67" s="64">
        <v>1.31</v>
      </c>
      <c r="Q67" s="64">
        <v>1.21</v>
      </c>
      <c r="R67" s="64">
        <v>1.21</v>
      </c>
      <c r="T67" s="3" t="s">
        <v>288</v>
      </c>
      <c r="U67" s="63" t="s">
        <v>289</v>
      </c>
      <c r="V67" s="64">
        <v>1.04</v>
      </c>
      <c r="W67" s="64">
        <v>1.05</v>
      </c>
      <c r="X67" s="64">
        <v>1.02</v>
      </c>
      <c r="Y67" s="64">
        <v>1.04</v>
      </c>
      <c r="Z67" s="64">
        <v>1.05</v>
      </c>
      <c r="AA67" s="64">
        <v>1.07</v>
      </c>
      <c r="AB67" s="64">
        <v>1.1100000000000001</v>
      </c>
      <c r="AC67" s="64">
        <v>1.1299999999999999</v>
      </c>
      <c r="AD67" s="64">
        <v>1.1399999999999999</v>
      </c>
      <c r="AE67" s="64">
        <v>1.1499999999999999</v>
      </c>
      <c r="AF67" s="64">
        <v>1.1399999999999999</v>
      </c>
      <c r="AG67" s="64">
        <v>1.1499999999999999</v>
      </c>
    </row>
    <row r="69" spans="2:33" ht="28.15" x14ac:dyDescent="1.45">
      <c r="B69" s="66" t="s">
        <v>290</v>
      </c>
    </row>
    <row r="70" spans="2:33" ht="20.25" x14ac:dyDescent="0.35">
      <c r="B70" s="4" t="s">
        <v>254</v>
      </c>
      <c r="C70" s="4" t="s">
        <v>255</v>
      </c>
      <c r="D70" s="5" t="s">
        <v>27</v>
      </c>
      <c r="E70" s="5" t="s">
        <v>28</v>
      </c>
      <c r="F70" s="5" t="s">
        <v>29</v>
      </c>
      <c r="G70" s="5" t="s">
        <v>30</v>
      </c>
      <c r="H70" s="5" t="s">
        <v>31</v>
      </c>
      <c r="I70" s="5" t="s">
        <v>32</v>
      </c>
      <c r="K70" s="4" t="s">
        <v>254</v>
      </c>
      <c r="L70" s="4" t="s">
        <v>255</v>
      </c>
      <c r="M70" s="5" t="s">
        <v>33</v>
      </c>
      <c r="N70" s="5" t="s">
        <v>34</v>
      </c>
      <c r="O70" s="5" t="s">
        <v>35</v>
      </c>
      <c r="P70" s="5" t="s">
        <v>36</v>
      </c>
      <c r="Q70" s="5" t="s">
        <v>37</v>
      </c>
      <c r="R70" s="5" t="s">
        <v>38</v>
      </c>
      <c r="T70" s="4" t="s">
        <v>254</v>
      </c>
      <c r="U70" s="4" t="s">
        <v>255</v>
      </c>
      <c r="V70" s="5" t="s">
        <v>39</v>
      </c>
      <c r="W70" s="5" t="s">
        <v>40</v>
      </c>
      <c r="X70" s="5" t="s">
        <v>41</v>
      </c>
      <c r="Y70" s="5" t="s">
        <v>42</v>
      </c>
      <c r="Z70" s="5" t="s">
        <v>43</v>
      </c>
      <c r="AA70" s="5" t="s">
        <v>44</v>
      </c>
      <c r="AB70" s="5" t="s">
        <v>45</v>
      </c>
      <c r="AC70" s="5" t="s">
        <v>46</v>
      </c>
      <c r="AD70" s="5" t="s">
        <v>47</v>
      </c>
      <c r="AE70" s="5" t="s">
        <v>48</v>
      </c>
      <c r="AF70" s="5" t="s">
        <v>49</v>
      </c>
      <c r="AG70" s="5" t="s">
        <v>50</v>
      </c>
    </row>
    <row r="71" spans="2:33" ht="20.25" x14ac:dyDescent="1.05">
      <c r="B71" s="3" t="s">
        <v>256</v>
      </c>
      <c r="C71" s="63" t="s">
        <v>257</v>
      </c>
      <c r="D71" s="73">
        <f>RANK(D51, D$51:D$67,1)</f>
        <v>4</v>
      </c>
      <c r="E71" s="73">
        <f>RANK(E51, E$51:E$67,1)</f>
        <v>4</v>
      </c>
      <c r="F71" s="73">
        <f t="shared" ref="F71:I71" si="0">RANK(F51, F$51:F$67,1)</f>
        <v>4</v>
      </c>
      <c r="G71" s="73">
        <f t="shared" si="0"/>
        <v>4</v>
      </c>
      <c r="H71" s="73">
        <f t="shared" si="0"/>
        <v>4</v>
      </c>
      <c r="I71" s="73">
        <f t="shared" si="0"/>
        <v>4</v>
      </c>
      <c r="K71" s="3" t="s">
        <v>256</v>
      </c>
      <c r="L71" s="63" t="s">
        <v>257</v>
      </c>
      <c r="M71" s="73">
        <f>RANK(M51, M$51:M$67,1)</f>
        <v>11</v>
      </c>
      <c r="N71" s="73">
        <f t="shared" ref="N71:R71" si="1">RANK(N51, N$51:N$67,1)</f>
        <v>14</v>
      </c>
      <c r="O71" s="73">
        <f t="shared" si="1"/>
        <v>8</v>
      </c>
      <c r="P71" s="73">
        <f t="shared" si="1"/>
        <v>15</v>
      </c>
      <c r="Q71" s="73">
        <f t="shared" si="1"/>
        <v>17</v>
      </c>
      <c r="R71" s="73">
        <f t="shared" si="1"/>
        <v>14</v>
      </c>
      <c r="T71" s="3" t="s">
        <v>256</v>
      </c>
      <c r="U71" s="63" t="s">
        <v>257</v>
      </c>
      <c r="V71" s="73">
        <f>RANK(V51, V$51:V$67,1)</f>
        <v>3</v>
      </c>
      <c r="W71" s="73">
        <f t="shared" ref="W71:AG71" si="2">RANK(W51, W$51:W$67,1)</f>
        <v>3</v>
      </c>
      <c r="X71" s="73">
        <f t="shared" si="2"/>
        <v>3</v>
      </c>
      <c r="Y71" s="73">
        <f t="shared" si="2"/>
        <v>3</v>
      </c>
      <c r="Z71" s="73">
        <f t="shared" si="2"/>
        <v>4</v>
      </c>
      <c r="AA71" s="73">
        <f t="shared" si="2"/>
        <v>4</v>
      </c>
      <c r="AB71" s="73">
        <f t="shared" si="2"/>
        <v>7</v>
      </c>
      <c r="AC71" s="73">
        <f t="shared" si="2"/>
        <v>7</v>
      </c>
      <c r="AD71" s="73">
        <f t="shared" si="2"/>
        <v>7</v>
      </c>
      <c r="AE71" s="73">
        <f t="shared" si="2"/>
        <v>8</v>
      </c>
      <c r="AF71" s="73">
        <f t="shared" si="2"/>
        <v>6</v>
      </c>
      <c r="AG71" s="73">
        <f t="shared" si="2"/>
        <v>7</v>
      </c>
    </row>
    <row r="72" spans="2:33" ht="20.25" x14ac:dyDescent="1.05">
      <c r="B72" s="3" t="s">
        <v>258</v>
      </c>
      <c r="C72" s="63" t="s">
        <v>259</v>
      </c>
      <c r="D72" s="73">
        <f t="shared" ref="D72:E87" si="3">RANK(D52, D$51:D$67,1)</f>
        <v>3</v>
      </c>
      <c r="E72" s="73">
        <f t="shared" si="3"/>
        <v>3</v>
      </c>
      <c r="F72" s="73">
        <f t="shared" ref="F72:I72" si="4">RANK(F52, F$51:F$67,1)</f>
        <v>3</v>
      </c>
      <c r="G72" s="73">
        <f t="shared" si="4"/>
        <v>3</v>
      </c>
      <c r="H72" s="73">
        <f t="shared" si="4"/>
        <v>3</v>
      </c>
      <c r="I72" s="73">
        <f t="shared" si="4"/>
        <v>3</v>
      </c>
      <c r="K72" s="3" t="s">
        <v>258</v>
      </c>
      <c r="L72" s="63" t="s">
        <v>259</v>
      </c>
      <c r="M72" s="73">
        <f t="shared" ref="M72:R87" si="5">RANK(M52, M$51:M$67,1)</f>
        <v>17</v>
      </c>
      <c r="N72" s="73">
        <f t="shared" si="5"/>
        <v>16</v>
      </c>
      <c r="O72" s="73">
        <f t="shared" si="5"/>
        <v>17</v>
      </c>
      <c r="P72" s="73">
        <f t="shared" si="5"/>
        <v>13</v>
      </c>
      <c r="Q72" s="73">
        <f t="shared" si="5"/>
        <v>14</v>
      </c>
      <c r="R72" s="73">
        <f t="shared" si="5"/>
        <v>13</v>
      </c>
      <c r="T72" s="3" t="s">
        <v>258</v>
      </c>
      <c r="U72" s="63" t="s">
        <v>259</v>
      </c>
      <c r="V72" s="73">
        <f t="shared" ref="V72:AG87" si="6">RANK(V52, V$51:V$67,1)</f>
        <v>13</v>
      </c>
      <c r="W72" s="73">
        <f t="shared" si="6"/>
        <v>11</v>
      </c>
      <c r="X72" s="73">
        <f t="shared" si="6"/>
        <v>15</v>
      </c>
      <c r="Y72" s="73">
        <f t="shared" si="6"/>
        <v>14</v>
      </c>
      <c r="Z72" s="73">
        <f t="shared" si="6"/>
        <v>12</v>
      </c>
      <c r="AA72" s="73">
        <f t="shared" si="6"/>
        <v>12</v>
      </c>
      <c r="AB72" s="73">
        <f t="shared" si="6"/>
        <v>6</v>
      </c>
      <c r="AC72" s="73">
        <f t="shared" si="6"/>
        <v>5</v>
      </c>
      <c r="AD72" s="73">
        <f t="shared" si="6"/>
        <v>7</v>
      </c>
      <c r="AE72" s="73">
        <f t="shared" si="6"/>
        <v>6</v>
      </c>
      <c r="AF72" s="73">
        <f t="shared" si="6"/>
        <v>7</v>
      </c>
      <c r="AG72" s="73">
        <f t="shared" si="6"/>
        <v>4</v>
      </c>
    </row>
    <row r="73" spans="2:33" ht="20.25" x14ac:dyDescent="1.05">
      <c r="B73" s="3" t="s">
        <v>260</v>
      </c>
      <c r="C73" s="63" t="s">
        <v>261</v>
      </c>
      <c r="D73" s="73">
        <f t="shared" si="3"/>
        <v>13</v>
      </c>
      <c r="E73" s="73">
        <f t="shared" si="3"/>
        <v>13</v>
      </c>
      <c r="F73" s="73">
        <f t="shared" ref="F73:I73" si="7">RANK(F53, F$51:F$67,1)</f>
        <v>13</v>
      </c>
      <c r="G73" s="73">
        <f t="shared" si="7"/>
        <v>13</v>
      </c>
      <c r="H73" s="73">
        <f t="shared" si="7"/>
        <v>13</v>
      </c>
      <c r="I73" s="73">
        <f t="shared" si="7"/>
        <v>10</v>
      </c>
      <c r="K73" s="3" t="s">
        <v>260</v>
      </c>
      <c r="L73" s="63" t="s">
        <v>261</v>
      </c>
      <c r="M73" s="73">
        <f t="shared" si="5"/>
        <v>16</v>
      </c>
      <c r="N73" s="73">
        <f t="shared" si="5"/>
        <v>12</v>
      </c>
      <c r="O73" s="73">
        <f t="shared" si="5"/>
        <v>15</v>
      </c>
      <c r="P73" s="73">
        <f t="shared" si="5"/>
        <v>15</v>
      </c>
      <c r="Q73" s="73">
        <f t="shared" si="5"/>
        <v>12</v>
      </c>
      <c r="R73" s="73">
        <f t="shared" si="5"/>
        <v>17</v>
      </c>
      <c r="T73" s="3" t="s">
        <v>260</v>
      </c>
      <c r="U73" s="63" t="s">
        <v>261</v>
      </c>
      <c r="V73" s="73">
        <f t="shared" si="6"/>
        <v>13</v>
      </c>
      <c r="W73" s="73">
        <f t="shared" si="6"/>
        <v>13</v>
      </c>
      <c r="X73" s="73">
        <f t="shared" si="6"/>
        <v>12</v>
      </c>
      <c r="Y73" s="73">
        <f t="shared" si="6"/>
        <v>11</v>
      </c>
      <c r="Z73" s="73">
        <f t="shared" si="6"/>
        <v>14</v>
      </c>
      <c r="AA73" s="73">
        <f t="shared" si="6"/>
        <v>13</v>
      </c>
      <c r="AB73" s="73">
        <f t="shared" si="6"/>
        <v>12</v>
      </c>
      <c r="AC73" s="73">
        <f t="shared" si="6"/>
        <v>11</v>
      </c>
      <c r="AD73" s="73">
        <f t="shared" si="6"/>
        <v>10</v>
      </c>
      <c r="AE73" s="73">
        <f t="shared" si="6"/>
        <v>10</v>
      </c>
      <c r="AF73" s="73">
        <f t="shared" si="6"/>
        <v>13</v>
      </c>
      <c r="AG73" s="73">
        <f t="shared" si="6"/>
        <v>11</v>
      </c>
    </row>
    <row r="74" spans="2:33" ht="20.25" x14ac:dyDescent="1.05">
      <c r="B74" s="3" t="s">
        <v>262</v>
      </c>
      <c r="C74" s="63" t="s">
        <v>263</v>
      </c>
      <c r="D74" s="73">
        <f t="shared" si="3"/>
        <v>10</v>
      </c>
      <c r="E74" s="73">
        <f t="shared" si="3"/>
        <v>10</v>
      </c>
      <c r="F74" s="73">
        <f t="shared" ref="F74:I74" si="8">RANK(F54, F$51:F$67,1)</f>
        <v>11</v>
      </c>
      <c r="G74" s="73">
        <f t="shared" si="8"/>
        <v>11</v>
      </c>
      <c r="H74" s="73">
        <f t="shared" si="8"/>
        <v>5</v>
      </c>
      <c r="I74" s="73">
        <f t="shared" si="8"/>
        <v>5</v>
      </c>
      <c r="K74" s="3" t="s">
        <v>262</v>
      </c>
      <c r="L74" s="63" t="s">
        <v>263</v>
      </c>
      <c r="M74" s="73">
        <f t="shared" si="5"/>
        <v>5</v>
      </c>
      <c r="N74" s="73">
        <f t="shared" si="5"/>
        <v>6</v>
      </c>
      <c r="O74" s="73">
        <f t="shared" si="5"/>
        <v>5</v>
      </c>
      <c r="P74" s="73">
        <f t="shared" si="5"/>
        <v>11</v>
      </c>
      <c r="Q74" s="73">
        <f t="shared" si="5"/>
        <v>13</v>
      </c>
      <c r="R74" s="73">
        <f t="shared" si="5"/>
        <v>8</v>
      </c>
      <c r="T74" s="3" t="s">
        <v>262</v>
      </c>
      <c r="U74" s="63" t="s">
        <v>263</v>
      </c>
      <c r="V74" s="73">
        <f t="shared" si="6"/>
        <v>8</v>
      </c>
      <c r="W74" s="73">
        <f t="shared" si="6"/>
        <v>8</v>
      </c>
      <c r="X74" s="73">
        <f t="shared" si="6"/>
        <v>8</v>
      </c>
      <c r="Y74" s="73">
        <f t="shared" si="6"/>
        <v>6</v>
      </c>
      <c r="Z74" s="73">
        <f t="shared" si="6"/>
        <v>3</v>
      </c>
      <c r="AA74" s="73">
        <f t="shared" si="6"/>
        <v>4</v>
      </c>
      <c r="AB74" s="73">
        <f t="shared" si="6"/>
        <v>14</v>
      </c>
      <c r="AC74" s="73">
        <f t="shared" si="6"/>
        <v>13</v>
      </c>
      <c r="AD74" s="73">
        <f t="shared" si="6"/>
        <v>14</v>
      </c>
      <c r="AE74" s="73">
        <f t="shared" si="6"/>
        <v>14</v>
      </c>
      <c r="AF74" s="73">
        <f t="shared" si="6"/>
        <v>4</v>
      </c>
      <c r="AG74" s="73">
        <f t="shared" si="6"/>
        <v>4</v>
      </c>
    </row>
    <row r="75" spans="2:33" ht="20.25" x14ac:dyDescent="1.05">
      <c r="B75" s="3" t="s">
        <v>264</v>
      </c>
      <c r="C75" s="63" t="s">
        <v>265</v>
      </c>
      <c r="D75" s="73">
        <f t="shared" si="3"/>
        <v>9</v>
      </c>
      <c r="E75" s="73">
        <f t="shared" si="3"/>
        <v>9</v>
      </c>
      <c r="F75" s="73">
        <f t="shared" ref="F75:I75" si="9">RANK(F55, F$51:F$67,1)</f>
        <v>8</v>
      </c>
      <c r="G75" s="73">
        <f t="shared" si="9"/>
        <v>8</v>
      </c>
      <c r="H75" s="73">
        <f t="shared" si="9"/>
        <v>9</v>
      </c>
      <c r="I75" s="73">
        <f t="shared" si="9"/>
        <v>11</v>
      </c>
      <c r="K75" s="3" t="s">
        <v>264</v>
      </c>
      <c r="L75" s="63" t="s">
        <v>265</v>
      </c>
      <c r="M75" s="73">
        <f t="shared" si="5"/>
        <v>7</v>
      </c>
      <c r="N75" s="73">
        <f t="shared" si="5"/>
        <v>5</v>
      </c>
      <c r="O75" s="73">
        <f t="shared" si="5"/>
        <v>6</v>
      </c>
      <c r="P75" s="73">
        <f t="shared" si="5"/>
        <v>8</v>
      </c>
      <c r="Q75" s="73">
        <f t="shared" si="5"/>
        <v>9</v>
      </c>
      <c r="R75" s="73">
        <f t="shared" si="5"/>
        <v>10</v>
      </c>
      <c r="T75" s="3" t="s">
        <v>264</v>
      </c>
      <c r="U75" s="63" t="s">
        <v>265</v>
      </c>
      <c r="V75" s="73">
        <f t="shared" si="6"/>
        <v>7</v>
      </c>
      <c r="W75" s="73">
        <f t="shared" si="6"/>
        <v>6</v>
      </c>
      <c r="X75" s="73">
        <f t="shared" si="6"/>
        <v>9</v>
      </c>
      <c r="Y75" s="73">
        <f t="shared" si="6"/>
        <v>6</v>
      </c>
      <c r="Z75" s="73">
        <f t="shared" si="6"/>
        <v>7</v>
      </c>
      <c r="AA75" s="73">
        <f t="shared" si="6"/>
        <v>7</v>
      </c>
      <c r="AB75" s="73">
        <f t="shared" si="6"/>
        <v>9</v>
      </c>
      <c r="AC75" s="73">
        <f t="shared" si="6"/>
        <v>9</v>
      </c>
      <c r="AD75" s="73">
        <f t="shared" si="6"/>
        <v>9</v>
      </c>
      <c r="AE75" s="73">
        <f t="shared" si="6"/>
        <v>9</v>
      </c>
      <c r="AF75" s="73">
        <f t="shared" si="6"/>
        <v>10</v>
      </c>
      <c r="AG75" s="73">
        <f t="shared" si="6"/>
        <v>9</v>
      </c>
    </row>
    <row r="76" spans="2:33" ht="20.25" x14ac:dyDescent="1.05">
      <c r="B76" s="3" t="s">
        <v>266</v>
      </c>
      <c r="C76" s="63" t="s">
        <v>267</v>
      </c>
      <c r="D76" s="73">
        <f t="shared" si="3"/>
        <v>14</v>
      </c>
      <c r="E76" s="73">
        <f t="shared" si="3"/>
        <v>14</v>
      </c>
      <c r="F76" s="73">
        <f t="shared" ref="F76:I76" si="10">RANK(F56, F$51:F$67,1)</f>
        <v>14</v>
      </c>
      <c r="G76" s="73">
        <f t="shared" si="10"/>
        <v>14</v>
      </c>
      <c r="H76" s="73">
        <f t="shared" si="10"/>
        <v>14</v>
      </c>
      <c r="I76" s="73">
        <f t="shared" si="10"/>
        <v>14</v>
      </c>
      <c r="K76" s="3" t="s">
        <v>266</v>
      </c>
      <c r="L76" s="63" t="s">
        <v>267</v>
      </c>
      <c r="M76" s="73">
        <f t="shared" si="5"/>
        <v>3</v>
      </c>
      <c r="N76" s="73">
        <f t="shared" si="5"/>
        <v>4</v>
      </c>
      <c r="O76" s="73">
        <f t="shared" si="5"/>
        <v>2</v>
      </c>
      <c r="P76" s="73">
        <f t="shared" si="5"/>
        <v>3</v>
      </c>
      <c r="Q76" s="73">
        <f t="shared" si="5"/>
        <v>6</v>
      </c>
      <c r="R76" s="73">
        <f t="shared" si="5"/>
        <v>5</v>
      </c>
      <c r="T76" s="3" t="s">
        <v>266</v>
      </c>
      <c r="U76" s="63" t="s">
        <v>267</v>
      </c>
      <c r="V76" s="73">
        <f t="shared" si="6"/>
        <v>4</v>
      </c>
      <c r="W76" s="73">
        <f t="shared" si="6"/>
        <v>5</v>
      </c>
      <c r="X76" s="73">
        <f t="shared" si="6"/>
        <v>5</v>
      </c>
      <c r="Y76" s="73">
        <f t="shared" si="6"/>
        <v>5</v>
      </c>
      <c r="Z76" s="73">
        <f t="shared" si="6"/>
        <v>6</v>
      </c>
      <c r="AA76" s="73">
        <f t="shared" si="6"/>
        <v>6</v>
      </c>
      <c r="AB76" s="73">
        <f t="shared" si="6"/>
        <v>10</v>
      </c>
      <c r="AC76" s="73">
        <f t="shared" si="6"/>
        <v>10</v>
      </c>
      <c r="AD76" s="73">
        <f t="shared" si="6"/>
        <v>10</v>
      </c>
      <c r="AE76" s="73">
        <f t="shared" si="6"/>
        <v>11</v>
      </c>
      <c r="AF76" s="73">
        <f t="shared" si="6"/>
        <v>11</v>
      </c>
      <c r="AG76" s="73">
        <f t="shared" si="6"/>
        <v>12</v>
      </c>
    </row>
    <row r="77" spans="2:33" ht="20.25" x14ac:dyDescent="1.05">
      <c r="B77" s="3" t="s">
        <v>268</v>
      </c>
      <c r="C77" s="63" t="s">
        <v>269</v>
      </c>
      <c r="D77" s="73">
        <f t="shared" si="3"/>
        <v>2</v>
      </c>
      <c r="E77" s="73">
        <f t="shared" si="3"/>
        <v>2</v>
      </c>
      <c r="F77" s="73">
        <f t="shared" ref="F77:I77" si="11">RANK(F57, F$51:F$67,1)</f>
        <v>2</v>
      </c>
      <c r="G77" s="73">
        <f t="shared" si="11"/>
        <v>2</v>
      </c>
      <c r="H77" s="73">
        <f t="shared" si="11"/>
        <v>2</v>
      </c>
      <c r="I77" s="73">
        <f t="shared" si="11"/>
        <v>2</v>
      </c>
      <c r="K77" s="3" t="s">
        <v>268</v>
      </c>
      <c r="L77" s="63" t="s">
        <v>269</v>
      </c>
      <c r="M77" s="73">
        <f t="shared" si="5"/>
        <v>2</v>
      </c>
      <c r="N77" s="73">
        <f t="shared" si="5"/>
        <v>1</v>
      </c>
      <c r="O77" s="73">
        <f t="shared" si="5"/>
        <v>1</v>
      </c>
      <c r="P77" s="73">
        <f t="shared" si="5"/>
        <v>6</v>
      </c>
      <c r="Q77" s="73">
        <f t="shared" si="5"/>
        <v>3</v>
      </c>
      <c r="R77" s="73">
        <f t="shared" si="5"/>
        <v>2</v>
      </c>
      <c r="T77" s="3" t="s">
        <v>268</v>
      </c>
      <c r="U77" s="63" t="s">
        <v>269</v>
      </c>
      <c r="V77" s="73">
        <f t="shared" si="6"/>
        <v>1</v>
      </c>
      <c r="W77" s="73">
        <f t="shared" si="6"/>
        <v>1</v>
      </c>
      <c r="X77" s="73">
        <f t="shared" si="6"/>
        <v>1</v>
      </c>
      <c r="Y77" s="73">
        <f t="shared" si="6"/>
        <v>1</v>
      </c>
      <c r="Z77" s="73">
        <f t="shared" si="6"/>
        <v>1</v>
      </c>
      <c r="AA77" s="73">
        <f t="shared" si="6"/>
        <v>1</v>
      </c>
      <c r="AB77" s="73">
        <f t="shared" si="6"/>
        <v>4</v>
      </c>
      <c r="AC77" s="73">
        <f t="shared" si="6"/>
        <v>3</v>
      </c>
      <c r="AD77" s="73">
        <f t="shared" si="6"/>
        <v>3</v>
      </c>
      <c r="AE77" s="73">
        <f t="shared" si="6"/>
        <v>3</v>
      </c>
      <c r="AF77" s="73">
        <f t="shared" si="6"/>
        <v>2</v>
      </c>
      <c r="AG77" s="73">
        <f t="shared" si="6"/>
        <v>2</v>
      </c>
    </row>
    <row r="78" spans="2:33" ht="20.25" x14ac:dyDescent="1.05">
      <c r="B78" s="3" t="s">
        <v>270</v>
      </c>
      <c r="C78" s="63" t="s">
        <v>271</v>
      </c>
      <c r="D78" s="73">
        <f t="shared" si="3"/>
        <v>16</v>
      </c>
      <c r="E78" s="73">
        <f t="shared" si="3"/>
        <v>16</v>
      </c>
      <c r="F78" s="73">
        <f t="shared" ref="F78:I78" si="12">RANK(F58, F$51:F$67,1)</f>
        <v>15</v>
      </c>
      <c r="G78" s="73">
        <f t="shared" si="12"/>
        <v>16</v>
      </c>
      <c r="H78" s="73">
        <f t="shared" si="12"/>
        <v>15</v>
      </c>
      <c r="I78" s="73">
        <f t="shared" si="12"/>
        <v>16</v>
      </c>
      <c r="K78" s="3" t="s">
        <v>270</v>
      </c>
      <c r="L78" s="63" t="s">
        <v>271</v>
      </c>
      <c r="M78" s="73">
        <f t="shared" si="5"/>
        <v>14</v>
      </c>
      <c r="N78" s="73">
        <f t="shared" si="5"/>
        <v>15</v>
      </c>
      <c r="O78" s="73">
        <f t="shared" si="5"/>
        <v>16</v>
      </c>
      <c r="P78" s="73">
        <f t="shared" si="5"/>
        <v>2</v>
      </c>
      <c r="Q78" s="73">
        <f t="shared" si="5"/>
        <v>3</v>
      </c>
      <c r="R78" s="73">
        <f t="shared" si="5"/>
        <v>4</v>
      </c>
      <c r="T78" s="3" t="s">
        <v>270</v>
      </c>
      <c r="U78" s="63" t="s">
        <v>271</v>
      </c>
      <c r="V78" s="73">
        <f t="shared" si="6"/>
        <v>17</v>
      </c>
      <c r="W78" s="73">
        <f t="shared" si="6"/>
        <v>17</v>
      </c>
      <c r="X78" s="73">
        <f t="shared" si="6"/>
        <v>17</v>
      </c>
      <c r="Y78" s="73">
        <f t="shared" si="6"/>
        <v>17</v>
      </c>
      <c r="Z78" s="73">
        <f t="shared" si="6"/>
        <v>17</v>
      </c>
      <c r="AA78" s="73">
        <f t="shared" si="6"/>
        <v>17</v>
      </c>
      <c r="AB78" s="73">
        <f t="shared" si="6"/>
        <v>12</v>
      </c>
      <c r="AC78" s="73">
        <f t="shared" si="6"/>
        <v>13</v>
      </c>
      <c r="AD78" s="73">
        <f t="shared" si="6"/>
        <v>12</v>
      </c>
      <c r="AE78" s="73">
        <f t="shared" si="6"/>
        <v>12</v>
      </c>
      <c r="AF78" s="73">
        <f t="shared" si="6"/>
        <v>12</v>
      </c>
      <c r="AG78" s="73">
        <f t="shared" si="6"/>
        <v>14</v>
      </c>
    </row>
    <row r="79" spans="2:33" ht="20.25" x14ac:dyDescent="1.05">
      <c r="B79" s="3" t="s">
        <v>272</v>
      </c>
      <c r="C79" s="63" t="s">
        <v>273</v>
      </c>
      <c r="D79" s="73">
        <f t="shared" si="3"/>
        <v>5</v>
      </c>
      <c r="E79" s="73">
        <f t="shared" si="3"/>
        <v>5</v>
      </c>
      <c r="F79" s="73">
        <f t="shared" ref="F79:I79" si="13">RANK(F59, F$51:F$67,1)</f>
        <v>6</v>
      </c>
      <c r="G79" s="73">
        <f t="shared" si="13"/>
        <v>6</v>
      </c>
      <c r="H79" s="73">
        <f t="shared" si="13"/>
        <v>7</v>
      </c>
      <c r="I79" s="73">
        <f t="shared" si="13"/>
        <v>7</v>
      </c>
      <c r="K79" s="3" t="s">
        <v>272</v>
      </c>
      <c r="L79" s="63" t="s">
        <v>273</v>
      </c>
      <c r="M79" s="73">
        <f t="shared" si="5"/>
        <v>15</v>
      </c>
      <c r="N79" s="73">
        <f t="shared" si="5"/>
        <v>12</v>
      </c>
      <c r="O79" s="73">
        <f t="shared" si="5"/>
        <v>14</v>
      </c>
      <c r="P79" s="73">
        <f t="shared" si="5"/>
        <v>10</v>
      </c>
      <c r="Q79" s="73">
        <f t="shared" si="5"/>
        <v>6</v>
      </c>
      <c r="R79" s="73">
        <f t="shared" si="5"/>
        <v>8</v>
      </c>
      <c r="T79" s="3" t="s">
        <v>272</v>
      </c>
      <c r="U79" s="63" t="s">
        <v>273</v>
      </c>
      <c r="V79" s="73">
        <f t="shared" si="6"/>
        <v>10</v>
      </c>
      <c r="W79" s="73">
        <f t="shared" si="6"/>
        <v>8</v>
      </c>
      <c r="X79" s="73">
        <f t="shared" si="6"/>
        <v>10</v>
      </c>
      <c r="Y79" s="73">
        <f t="shared" si="6"/>
        <v>10</v>
      </c>
      <c r="Z79" s="73">
        <f t="shared" si="6"/>
        <v>11</v>
      </c>
      <c r="AA79" s="73">
        <f t="shared" si="6"/>
        <v>9</v>
      </c>
      <c r="AB79" s="73">
        <f t="shared" si="6"/>
        <v>2</v>
      </c>
      <c r="AC79" s="73">
        <f t="shared" si="6"/>
        <v>2</v>
      </c>
      <c r="AD79" s="73">
        <f t="shared" si="6"/>
        <v>5</v>
      </c>
      <c r="AE79" s="73">
        <f t="shared" si="6"/>
        <v>5</v>
      </c>
      <c r="AF79" s="73">
        <f t="shared" si="6"/>
        <v>5</v>
      </c>
      <c r="AG79" s="73">
        <f t="shared" si="6"/>
        <v>6</v>
      </c>
    </row>
    <row r="80" spans="2:33" ht="20.25" x14ac:dyDescent="1.05">
      <c r="B80" s="3" t="s">
        <v>274</v>
      </c>
      <c r="C80" s="63" t="s">
        <v>275</v>
      </c>
      <c r="D80" s="73">
        <f t="shared" si="3"/>
        <v>17</v>
      </c>
      <c r="E80" s="73">
        <f t="shared" si="3"/>
        <v>17</v>
      </c>
      <c r="F80" s="73">
        <f t="shared" ref="F80:I80" si="14">RANK(F60, F$51:F$67,1)</f>
        <v>17</v>
      </c>
      <c r="G80" s="73">
        <f t="shared" si="14"/>
        <v>17</v>
      </c>
      <c r="H80" s="73">
        <f t="shared" si="14"/>
        <v>17</v>
      </c>
      <c r="I80" s="73">
        <f t="shared" si="14"/>
        <v>17</v>
      </c>
      <c r="K80" s="3" t="s">
        <v>274</v>
      </c>
      <c r="L80" s="63" t="s">
        <v>275</v>
      </c>
      <c r="M80" s="73">
        <f t="shared" si="5"/>
        <v>4</v>
      </c>
      <c r="N80" s="73">
        <f t="shared" si="5"/>
        <v>3</v>
      </c>
      <c r="O80" s="73">
        <f t="shared" si="5"/>
        <v>4</v>
      </c>
      <c r="P80" s="73">
        <f t="shared" si="5"/>
        <v>12</v>
      </c>
      <c r="Q80" s="73">
        <f t="shared" si="5"/>
        <v>5</v>
      </c>
      <c r="R80" s="73">
        <f t="shared" si="5"/>
        <v>11</v>
      </c>
      <c r="T80" s="3" t="s">
        <v>274</v>
      </c>
      <c r="U80" s="63" t="s">
        <v>275</v>
      </c>
      <c r="V80" s="73">
        <f t="shared" si="6"/>
        <v>16</v>
      </c>
      <c r="W80" s="73">
        <f t="shared" si="6"/>
        <v>16</v>
      </c>
      <c r="X80" s="73">
        <f t="shared" si="6"/>
        <v>14</v>
      </c>
      <c r="Y80" s="73">
        <f t="shared" si="6"/>
        <v>15</v>
      </c>
      <c r="Z80" s="73">
        <f t="shared" si="6"/>
        <v>15</v>
      </c>
      <c r="AA80" s="73">
        <f t="shared" si="6"/>
        <v>15</v>
      </c>
      <c r="AB80" s="73">
        <f t="shared" si="6"/>
        <v>17</v>
      </c>
      <c r="AC80" s="73">
        <f t="shared" si="6"/>
        <v>17</v>
      </c>
      <c r="AD80" s="73">
        <f t="shared" si="6"/>
        <v>17</v>
      </c>
      <c r="AE80" s="73">
        <f t="shared" si="6"/>
        <v>17</v>
      </c>
      <c r="AF80" s="73">
        <f t="shared" si="6"/>
        <v>17</v>
      </c>
      <c r="AG80" s="73">
        <f t="shared" si="6"/>
        <v>17</v>
      </c>
    </row>
    <row r="81" spans="1:33" ht="20.25" x14ac:dyDescent="1.05">
      <c r="B81" s="3" t="s">
        <v>276</v>
      </c>
      <c r="C81" s="63" t="s">
        <v>277</v>
      </c>
      <c r="D81" s="73">
        <f t="shared" si="3"/>
        <v>1</v>
      </c>
      <c r="E81" s="73">
        <f t="shared" si="3"/>
        <v>1</v>
      </c>
      <c r="F81" s="73">
        <f t="shared" ref="F81:I81" si="15">RANK(F61, F$51:F$67,1)</f>
        <v>1</v>
      </c>
      <c r="G81" s="73">
        <f t="shared" si="15"/>
        <v>1</v>
      </c>
      <c r="H81" s="73">
        <f t="shared" si="15"/>
        <v>1</v>
      </c>
      <c r="I81" s="73">
        <f t="shared" si="15"/>
        <v>1</v>
      </c>
      <c r="K81" s="3" t="s">
        <v>276</v>
      </c>
      <c r="L81" s="63" t="s">
        <v>277</v>
      </c>
      <c r="M81" s="73">
        <f t="shared" si="5"/>
        <v>12</v>
      </c>
      <c r="N81" s="73">
        <f t="shared" si="5"/>
        <v>17</v>
      </c>
      <c r="O81" s="73">
        <f t="shared" si="5"/>
        <v>13</v>
      </c>
      <c r="P81" s="73">
        <f t="shared" si="5"/>
        <v>5</v>
      </c>
      <c r="Q81" s="73">
        <f t="shared" si="5"/>
        <v>10</v>
      </c>
      <c r="R81" s="73">
        <f t="shared" si="5"/>
        <v>3</v>
      </c>
      <c r="T81" s="3" t="s">
        <v>276</v>
      </c>
      <c r="U81" s="63" t="s">
        <v>277</v>
      </c>
      <c r="V81" s="73">
        <f t="shared" si="6"/>
        <v>2</v>
      </c>
      <c r="W81" s="73">
        <f t="shared" si="6"/>
        <v>2</v>
      </c>
      <c r="X81" s="73">
        <f t="shared" si="6"/>
        <v>2</v>
      </c>
      <c r="Y81" s="73">
        <f t="shared" si="6"/>
        <v>2</v>
      </c>
      <c r="Z81" s="73">
        <f t="shared" si="6"/>
        <v>2</v>
      </c>
      <c r="AA81" s="73">
        <f t="shared" si="6"/>
        <v>2</v>
      </c>
      <c r="AB81" s="73">
        <f t="shared" si="6"/>
        <v>1</v>
      </c>
      <c r="AC81" s="73">
        <f t="shared" si="6"/>
        <v>1</v>
      </c>
      <c r="AD81" s="73">
        <f t="shared" si="6"/>
        <v>1</v>
      </c>
      <c r="AE81" s="73">
        <f t="shared" si="6"/>
        <v>1</v>
      </c>
      <c r="AF81" s="73">
        <f t="shared" si="6"/>
        <v>1</v>
      </c>
      <c r="AG81" s="73">
        <f t="shared" si="6"/>
        <v>1</v>
      </c>
    </row>
    <row r="82" spans="1:33" ht="20.25" x14ac:dyDescent="1.05">
      <c r="B82" s="3" t="s">
        <v>278</v>
      </c>
      <c r="C82" s="63" t="s">
        <v>279</v>
      </c>
      <c r="D82" s="73">
        <f t="shared" si="3"/>
        <v>8</v>
      </c>
      <c r="E82" s="73">
        <f t="shared" si="3"/>
        <v>8</v>
      </c>
      <c r="F82" s="73">
        <f t="shared" ref="F82:I82" si="16">RANK(F62, F$51:F$67,1)</f>
        <v>7</v>
      </c>
      <c r="G82" s="73">
        <f t="shared" si="16"/>
        <v>7</v>
      </c>
      <c r="H82" s="73">
        <f t="shared" si="16"/>
        <v>10</v>
      </c>
      <c r="I82" s="73">
        <f t="shared" si="16"/>
        <v>12</v>
      </c>
      <c r="K82" s="3" t="s">
        <v>278</v>
      </c>
      <c r="L82" s="63" t="s">
        <v>279</v>
      </c>
      <c r="M82" s="73">
        <f t="shared" si="5"/>
        <v>6</v>
      </c>
      <c r="N82" s="73">
        <f t="shared" si="5"/>
        <v>10</v>
      </c>
      <c r="O82" s="73">
        <f t="shared" si="5"/>
        <v>7</v>
      </c>
      <c r="P82" s="73">
        <f t="shared" si="5"/>
        <v>3</v>
      </c>
      <c r="Q82" s="73">
        <f t="shared" si="5"/>
        <v>8</v>
      </c>
      <c r="R82" s="73">
        <f t="shared" si="5"/>
        <v>7</v>
      </c>
      <c r="T82" s="3" t="s">
        <v>278</v>
      </c>
      <c r="U82" s="63" t="s">
        <v>279</v>
      </c>
      <c r="V82" s="73">
        <f t="shared" si="6"/>
        <v>4</v>
      </c>
      <c r="W82" s="73">
        <f t="shared" si="6"/>
        <v>6</v>
      </c>
      <c r="X82" s="73">
        <f t="shared" si="6"/>
        <v>5</v>
      </c>
      <c r="Y82" s="73">
        <f t="shared" si="6"/>
        <v>9</v>
      </c>
      <c r="Z82" s="73">
        <f t="shared" si="6"/>
        <v>8</v>
      </c>
      <c r="AA82" s="73">
        <f t="shared" si="6"/>
        <v>9</v>
      </c>
      <c r="AB82" s="73">
        <f t="shared" si="6"/>
        <v>5</v>
      </c>
      <c r="AC82" s="73">
        <f t="shared" si="6"/>
        <v>6</v>
      </c>
      <c r="AD82" s="73">
        <f t="shared" si="6"/>
        <v>6</v>
      </c>
      <c r="AE82" s="73">
        <f t="shared" si="6"/>
        <v>7</v>
      </c>
      <c r="AF82" s="73">
        <f t="shared" si="6"/>
        <v>8</v>
      </c>
      <c r="AG82" s="73">
        <f t="shared" si="6"/>
        <v>8</v>
      </c>
    </row>
    <row r="83" spans="1:33" ht="20.25" x14ac:dyDescent="1.05">
      <c r="B83" s="3" t="s">
        <v>280</v>
      </c>
      <c r="C83" s="63" t="s">
        <v>281</v>
      </c>
      <c r="D83" s="73">
        <f t="shared" si="3"/>
        <v>11</v>
      </c>
      <c r="E83" s="73">
        <f t="shared" si="3"/>
        <v>12</v>
      </c>
      <c r="F83" s="73">
        <f t="shared" ref="F83:I83" si="17">RANK(F63, F$51:F$67,1)</f>
        <v>10</v>
      </c>
      <c r="G83" s="73">
        <f t="shared" si="17"/>
        <v>9</v>
      </c>
      <c r="H83" s="73">
        <f t="shared" si="17"/>
        <v>6</v>
      </c>
      <c r="I83" s="73">
        <f t="shared" si="17"/>
        <v>6</v>
      </c>
      <c r="K83" s="3" t="s">
        <v>280</v>
      </c>
      <c r="L83" s="63" t="s">
        <v>281</v>
      </c>
      <c r="M83" s="73">
        <f t="shared" si="5"/>
        <v>1</v>
      </c>
      <c r="N83" s="73">
        <f t="shared" si="5"/>
        <v>2</v>
      </c>
      <c r="O83" s="73">
        <f t="shared" si="5"/>
        <v>2</v>
      </c>
      <c r="P83" s="73">
        <f t="shared" si="5"/>
        <v>1</v>
      </c>
      <c r="Q83" s="73">
        <f t="shared" si="5"/>
        <v>1</v>
      </c>
      <c r="R83" s="73">
        <f t="shared" si="5"/>
        <v>1</v>
      </c>
      <c r="T83" s="3" t="s">
        <v>280</v>
      </c>
      <c r="U83" s="63" t="s">
        <v>281</v>
      </c>
      <c r="V83" s="73">
        <f t="shared" si="6"/>
        <v>6</v>
      </c>
      <c r="W83" s="73">
        <f t="shared" si="6"/>
        <v>4</v>
      </c>
      <c r="X83" s="73">
        <f t="shared" si="6"/>
        <v>4</v>
      </c>
      <c r="Y83" s="73">
        <f t="shared" si="6"/>
        <v>4</v>
      </c>
      <c r="Z83" s="73">
        <f t="shared" si="6"/>
        <v>4</v>
      </c>
      <c r="AA83" s="73">
        <f t="shared" si="6"/>
        <v>3</v>
      </c>
      <c r="AB83" s="73">
        <f t="shared" si="6"/>
        <v>2</v>
      </c>
      <c r="AC83" s="73">
        <f t="shared" si="6"/>
        <v>3</v>
      </c>
      <c r="AD83" s="73">
        <f t="shared" si="6"/>
        <v>2</v>
      </c>
      <c r="AE83" s="73">
        <f t="shared" si="6"/>
        <v>2</v>
      </c>
      <c r="AF83" s="73">
        <f t="shared" si="6"/>
        <v>2</v>
      </c>
      <c r="AG83" s="73">
        <f t="shared" si="6"/>
        <v>2</v>
      </c>
    </row>
    <row r="84" spans="1:33" ht="20.25" x14ac:dyDescent="1.05">
      <c r="B84" s="3" t="s">
        <v>282</v>
      </c>
      <c r="C84" s="63" t="s">
        <v>283</v>
      </c>
      <c r="D84" s="73">
        <f t="shared" si="3"/>
        <v>7</v>
      </c>
      <c r="E84" s="73">
        <f t="shared" si="3"/>
        <v>6</v>
      </c>
      <c r="F84" s="73">
        <f t="shared" ref="F84:I84" si="18">RANK(F64, F$51:F$67,1)</f>
        <v>5</v>
      </c>
      <c r="G84" s="73">
        <f t="shared" si="18"/>
        <v>5</v>
      </c>
      <c r="H84" s="73">
        <f t="shared" si="18"/>
        <v>12</v>
      </c>
      <c r="I84" s="73">
        <f t="shared" si="18"/>
        <v>9</v>
      </c>
      <c r="K84" s="3" t="s">
        <v>282</v>
      </c>
      <c r="L84" s="63" t="s">
        <v>283</v>
      </c>
      <c r="M84" s="73">
        <f t="shared" si="5"/>
        <v>9</v>
      </c>
      <c r="N84" s="73">
        <f t="shared" si="5"/>
        <v>8</v>
      </c>
      <c r="O84" s="73">
        <f t="shared" si="5"/>
        <v>9</v>
      </c>
      <c r="P84" s="73">
        <f t="shared" si="5"/>
        <v>6</v>
      </c>
      <c r="Q84" s="73">
        <f t="shared" si="5"/>
        <v>2</v>
      </c>
      <c r="R84" s="73">
        <f t="shared" si="5"/>
        <v>6</v>
      </c>
      <c r="T84" s="3" t="s">
        <v>282</v>
      </c>
      <c r="U84" s="63" t="s">
        <v>283</v>
      </c>
      <c r="V84" s="73">
        <f t="shared" si="6"/>
        <v>11</v>
      </c>
      <c r="W84" s="73">
        <f t="shared" si="6"/>
        <v>14</v>
      </c>
      <c r="X84" s="73">
        <f t="shared" si="6"/>
        <v>11</v>
      </c>
      <c r="Y84" s="73">
        <f t="shared" si="6"/>
        <v>13</v>
      </c>
      <c r="Z84" s="73">
        <f t="shared" si="6"/>
        <v>12</v>
      </c>
      <c r="AA84" s="73">
        <f t="shared" si="6"/>
        <v>14</v>
      </c>
      <c r="AB84" s="73">
        <f t="shared" si="6"/>
        <v>7</v>
      </c>
      <c r="AC84" s="73">
        <f t="shared" si="6"/>
        <v>8</v>
      </c>
      <c r="AD84" s="73">
        <f t="shared" si="6"/>
        <v>4</v>
      </c>
      <c r="AE84" s="73">
        <f t="shared" si="6"/>
        <v>4</v>
      </c>
      <c r="AF84" s="73">
        <f t="shared" si="6"/>
        <v>9</v>
      </c>
      <c r="AG84" s="73">
        <f t="shared" si="6"/>
        <v>9</v>
      </c>
    </row>
    <row r="85" spans="1:33" ht="20.25" x14ac:dyDescent="1.05">
      <c r="B85" s="3" t="s">
        <v>284</v>
      </c>
      <c r="C85" s="35" t="s">
        <v>285</v>
      </c>
      <c r="D85" s="73">
        <f t="shared" si="3"/>
        <v>11</v>
      </c>
      <c r="E85" s="73">
        <f t="shared" si="3"/>
        <v>11</v>
      </c>
      <c r="F85" s="73">
        <f t="shared" ref="F85:I85" si="19">RANK(F65, F$51:F$67,1)</f>
        <v>12</v>
      </c>
      <c r="G85" s="73">
        <f t="shared" si="19"/>
        <v>12</v>
      </c>
      <c r="H85" s="73">
        <f t="shared" si="19"/>
        <v>8</v>
      </c>
      <c r="I85" s="73">
        <f t="shared" si="19"/>
        <v>8</v>
      </c>
      <c r="K85" s="3" t="s">
        <v>284</v>
      </c>
      <c r="L85" s="35" t="s">
        <v>285</v>
      </c>
      <c r="M85" s="73">
        <f t="shared" si="5"/>
        <v>10</v>
      </c>
      <c r="N85" s="73">
        <f t="shared" si="5"/>
        <v>11</v>
      </c>
      <c r="O85" s="73">
        <f t="shared" si="5"/>
        <v>12</v>
      </c>
      <c r="P85" s="73">
        <f t="shared" si="5"/>
        <v>14</v>
      </c>
      <c r="Q85" s="73">
        <f t="shared" si="5"/>
        <v>16</v>
      </c>
      <c r="R85" s="73">
        <f t="shared" si="5"/>
        <v>16</v>
      </c>
      <c r="T85" s="3" t="s">
        <v>284</v>
      </c>
      <c r="U85" s="63" t="s">
        <v>285</v>
      </c>
      <c r="V85" s="73">
        <f t="shared" si="6"/>
        <v>11</v>
      </c>
      <c r="W85" s="73">
        <f t="shared" si="6"/>
        <v>11</v>
      </c>
      <c r="X85" s="73">
        <f t="shared" si="6"/>
        <v>12</v>
      </c>
      <c r="Y85" s="73">
        <f t="shared" si="6"/>
        <v>12</v>
      </c>
      <c r="Z85" s="73">
        <f t="shared" si="6"/>
        <v>10</v>
      </c>
      <c r="AA85" s="73">
        <f t="shared" si="6"/>
        <v>8</v>
      </c>
      <c r="AB85" s="73">
        <f t="shared" si="6"/>
        <v>16</v>
      </c>
      <c r="AC85" s="73">
        <f t="shared" si="6"/>
        <v>16</v>
      </c>
      <c r="AD85" s="73">
        <f t="shared" si="6"/>
        <v>15</v>
      </c>
      <c r="AE85" s="73">
        <f t="shared" si="6"/>
        <v>15</v>
      </c>
      <c r="AF85" s="73">
        <f t="shared" si="6"/>
        <v>14</v>
      </c>
      <c r="AG85" s="73">
        <f t="shared" si="6"/>
        <v>13</v>
      </c>
    </row>
    <row r="86" spans="1:33" ht="20.25" x14ac:dyDescent="1.05">
      <c r="B86" s="3" t="s">
        <v>286</v>
      </c>
      <c r="C86" s="63" t="s">
        <v>287</v>
      </c>
      <c r="D86" s="73">
        <f t="shared" si="3"/>
        <v>15</v>
      </c>
      <c r="E86" s="73">
        <f t="shared" si="3"/>
        <v>15</v>
      </c>
      <c r="F86" s="73">
        <f t="shared" ref="F86:I86" si="20">RANK(F66, F$51:F$67,1)</f>
        <v>16</v>
      </c>
      <c r="G86" s="73">
        <f t="shared" si="20"/>
        <v>15</v>
      </c>
      <c r="H86" s="73">
        <f t="shared" si="20"/>
        <v>15</v>
      </c>
      <c r="I86" s="73">
        <f t="shared" si="20"/>
        <v>15</v>
      </c>
      <c r="K86" s="3" t="s">
        <v>286</v>
      </c>
      <c r="L86" s="63" t="s">
        <v>287</v>
      </c>
      <c r="M86" s="73">
        <f t="shared" si="5"/>
        <v>8</v>
      </c>
      <c r="N86" s="73">
        <f t="shared" si="5"/>
        <v>6</v>
      </c>
      <c r="O86" s="73">
        <f t="shared" si="5"/>
        <v>11</v>
      </c>
      <c r="P86" s="73">
        <f t="shared" si="5"/>
        <v>9</v>
      </c>
      <c r="Q86" s="73">
        <f t="shared" si="5"/>
        <v>11</v>
      </c>
      <c r="R86" s="73">
        <f t="shared" si="5"/>
        <v>12</v>
      </c>
      <c r="T86" s="3" t="s">
        <v>286</v>
      </c>
      <c r="U86" s="63" t="s">
        <v>287</v>
      </c>
      <c r="V86" s="73">
        <f t="shared" si="6"/>
        <v>15</v>
      </c>
      <c r="W86" s="73">
        <f t="shared" si="6"/>
        <v>15</v>
      </c>
      <c r="X86" s="73">
        <f t="shared" si="6"/>
        <v>16</v>
      </c>
      <c r="Y86" s="73">
        <f t="shared" si="6"/>
        <v>16</v>
      </c>
      <c r="Z86" s="73">
        <f t="shared" si="6"/>
        <v>16</v>
      </c>
      <c r="AA86" s="73">
        <f t="shared" si="6"/>
        <v>16</v>
      </c>
      <c r="AB86" s="73">
        <f t="shared" si="6"/>
        <v>15</v>
      </c>
      <c r="AC86" s="73">
        <f t="shared" si="6"/>
        <v>13</v>
      </c>
      <c r="AD86" s="73">
        <f t="shared" si="6"/>
        <v>16</v>
      </c>
      <c r="AE86" s="73">
        <f t="shared" si="6"/>
        <v>16</v>
      </c>
      <c r="AF86" s="73">
        <f t="shared" si="6"/>
        <v>16</v>
      </c>
      <c r="AG86" s="73">
        <f t="shared" si="6"/>
        <v>16</v>
      </c>
    </row>
    <row r="87" spans="1:33" ht="20.25" x14ac:dyDescent="1.05">
      <c r="B87" s="3" t="s">
        <v>288</v>
      </c>
      <c r="C87" s="63" t="s">
        <v>289</v>
      </c>
      <c r="D87" s="73">
        <f t="shared" si="3"/>
        <v>6</v>
      </c>
      <c r="E87" s="73">
        <f t="shared" si="3"/>
        <v>7</v>
      </c>
      <c r="F87" s="73">
        <f t="shared" ref="F87:I87" si="21">RANK(F67, F$51:F$67,1)</f>
        <v>8</v>
      </c>
      <c r="G87" s="73">
        <f t="shared" si="21"/>
        <v>9</v>
      </c>
      <c r="H87" s="73">
        <f t="shared" si="21"/>
        <v>10</v>
      </c>
      <c r="I87" s="73">
        <f t="shared" si="21"/>
        <v>12</v>
      </c>
      <c r="K87" s="3" t="s">
        <v>288</v>
      </c>
      <c r="L87" s="63" t="s">
        <v>289</v>
      </c>
      <c r="M87" s="73">
        <f t="shared" si="5"/>
        <v>13</v>
      </c>
      <c r="N87" s="73">
        <f t="shared" si="5"/>
        <v>9</v>
      </c>
      <c r="O87" s="73">
        <f t="shared" si="5"/>
        <v>10</v>
      </c>
      <c r="P87" s="73">
        <f t="shared" si="5"/>
        <v>17</v>
      </c>
      <c r="Q87" s="73">
        <f t="shared" si="5"/>
        <v>15</v>
      </c>
      <c r="R87" s="73">
        <f t="shared" si="5"/>
        <v>15</v>
      </c>
      <c r="T87" s="3" t="s">
        <v>288</v>
      </c>
      <c r="U87" s="63" t="s">
        <v>289</v>
      </c>
      <c r="V87" s="73">
        <f t="shared" si="6"/>
        <v>8</v>
      </c>
      <c r="W87" s="73">
        <f t="shared" si="6"/>
        <v>8</v>
      </c>
      <c r="X87" s="73">
        <f t="shared" si="6"/>
        <v>5</v>
      </c>
      <c r="Y87" s="73">
        <f t="shared" si="6"/>
        <v>6</v>
      </c>
      <c r="Z87" s="73">
        <f t="shared" si="6"/>
        <v>8</v>
      </c>
      <c r="AA87" s="73">
        <f t="shared" si="6"/>
        <v>9</v>
      </c>
      <c r="AB87" s="73">
        <f t="shared" si="6"/>
        <v>11</v>
      </c>
      <c r="AC87" s="73">
        <f t="shared" si="6"/>
        <v>11</v>
      </c>
      <c r="AD87" s="73">
        <f t="shared" si="6"/>
        <v>12</v>
      </c>
      <c r="AE87" s="73">
        <f t="shared" si="6"/>
        <v>12</v>
      </c>
      <c r="AF87" s="73">
        <f t="shared" si="6"/>
        <v>14</v>
      </c>
      <c r="AG87" s="73">
        <f t="shared" si="6"/>
        <v>14</v>
      </c>
    </row>
    <row r="90" spans="1:33" s="70" customFormat="1" x14ac:dyDescent="0.35">
      <c r="A90" s="71" t="s">
        <v>291</v>
      </c>
    </row>
  </sheetData>
  <mergeCells count="64">
    <mergeCell ref="AB40:AG40"/>
    <mergeCell ref="T30:AG30"/>
    <mergeCell ref="T41:T43"/>
    <mergeCell ref="T44:T47"/>
    <mergeCell ref="U12:U13"/>
    <mergeCell ref="T12:T15"/>
    <mergeCell ref="T28:T29"/>
    <mergeCell ref="U28:U29"/>
    <mergeCell ref="T31:T37"/>
    <mergeCell ref="T38:T40"/>
    <mergeCell ref="V40:AA40"/>
    <mergeCell ref="T16:T27"/>
    <mergeCell ref="U16:U17"/>
    <mergeCell ref="U18:U19"/>
    <mergeCell ref="U20:U21"/>
    <mergeCell ref="U22:U23"/>
    <mergeCell ref="U24:U25"/>
    <mergeCell ref="U26:U27"/>
    <mergeCell ref="K37:K39"/>
    <mergeCell ref="K40:K43"/>
    <mergeCell ref="T6:T7"/>
    <mergeCell ref="U6:U7"/>
    <mergeCell ref="T8:T11"/>
    <mergeCell ref="U8:U9"/>
    <mergeCell ref="U10:U11"/>
    <mergeCell ref="U14:U15"/>
    <mergeCell ref="K24:K25"/>
    <mergeCell ref="L24:L25"/>
    <mergeCell ref="K26:R26"/>
    <mergeCell ref="K27:K33"/>
    <mergeCell ref="K34:K36"/>
    <mergeCell ref="M36:R36"/>
    <mergeCell ref="L12:L13"/>
    <mergeCell ref="L14:L15"/>
    <mergeCell ref="L16:L17"/>
    <mergeCell ref="L18:L19"/>
    <mergeCell ref="L20:L21"/>
    <mergeCell ref="L22:L23"/>
    <mergeCell ref="B37:B39"/>
    <mergeCell ref="B40:B43"/>
    <mergeCell ref="K6:K7"/>
    <mergeCell ref="L6:L7"/>
    <mergeCell ref="K8:K11"/>
    <mergeCell ref="L8:L9"/>
    <mergeCell ref="L10:L11"/>
    <mergeCell ref="K12:K23"/>
    <mergeCell ref="B24:B25"/>
    <mergeCell ref="C24:C25"/>
    <mergeCell ref="B26:I26"/>
    <mergeCell ref="B27:B33"/>
    <mergeCell ref="B34:B36"/>
    <mergeCell ref="D36:I36"/>
    <mergeCell ref="B12:B23"/>
    <mergeCell ref="C22:C23"/>
    <mergeCell ref="B6:B7"/>
    <mergeCell ref="C6:C7"/>
    <mergeCell ref="B8:B11"/>
    <mergeCell ref="C8:C9"/>
    <mergeCell ref="C10:C11"/>
    <mergeCell ref="C12:C13"/>
    <mergeCell ref="C14:C15"/>
    <mergeCell ref="C16:C17"/>
    <mergeCell ref="C18:C19"/>
    <mergeCell ref="C20:C21"/>
  </mergeCells>
  <phoneticPr fontId="34" type="noConversion"/>
  <conditionalFormatting sqref="D40:I43">
    <cfRule type="containsText" dxfId="31" priority="60" operator="containsText" text="A">
      <formula>NOT(ISERROR(SEARCH("A",D40)))</formula>
    </cfRule>
    <cfRule type="containsText" dxfId="30" priority="61" operator="containsText" text="G">
      <formula>NOT(ISERROR(SEARCH("G",D40)))</formula>
    </cfRule>
    <cfRule type="containsText" priority="62" operator="containsText" text="G">
      <formula>NOT(ISERROR(SEARCH("G",D40)))</formula>
    </cfRule>
  </conditionalFormatting>
  <conditionalFormatting sqref="M40:R43">
    <cfRule type="containsText" dxfId="29" priority="57" operator="containsText" text="A">
      <formula>NOT(ISERROR(SEARCH("A",M40)))</formula>
    </cfRule>
    <cfRule type="containsText" dxfId="28" priority="58" operator="containsText" text="G">
      <formula>NOT(ISERROR(SEARCH("G",M40)))</formula>
    </cfRule>
    <cfRule type="containsText" priority="59" operator="containsText" text="G">
      <formula>NOT(ISERROR(SEARCH("G",M40)))</formula>
    </cfRule>
  </conditionalFormatting>
  <conditionalFormatting sqref="V44:AG47">
    <cfRule type="containsText" dxfId="27" priority="54" operator="containsText" text="A">
      <formula>NOT(ISERROR(SEARCH("A",V44)))</formula>
    </cfRule>
    <cfRule type="containsText" dxfId="26" priority="55" operator="containsText" text="G">
      <formula>NOT(ISERROR(SEARCH("G",V44)))</formula>
    </cfRule>
    <cfRule type="containsText" priority="56" operator="containsText" text="G">
      <formula>NOT(ISERROR(SEARCH("G",V44)))</formula>
    </cfRule>
  </conditionalFormatting>
  <conditionalFormatting sqref="D51:D67">
    <cfRule type="colorScale" priority="53">
      <colorScale>
        <cfvo type="min"/>
        <cfvo type="percentile" val="50"/>
        <cfvo type="max"/>
        <color rgb="FF63BE7B"/>
        <color rgb="FFFFEB84"/>
        <color rgb="FFF8696B"/>
      </colorScale>
    </cfRule>
  </conditionalFormatting>
  <conditionalFormatting sqref="E51:E67">
    <cfRule type="colorScale" priority="52">
      <colorScale>
        <cfvo type="min"/>
        <cfvo type="percentile" val="50"/>
        <cfvo type="max"/>
        <color rgb="FF63BE7B"/>
        <color rgb="FFFFEB84"/>
        <color rgb="FFF8696B"/>
      </colorScale>
    </cfRule>
  </conditionalFormatting>
  <conditionalFormatting sqref="F51:F67">
    <cfRule type="colorScale" priority="51">
      <colorScale>
        <cfvo type="min"/>
        <cfvo type="percentile" val="50"/>
        <cfvo type="max"/>
        <color rgb="FF63BE7B"/>
        <color rgb="FFFFEB84"/>
        <color rgb="FFF8696B"/>
      </colorScale>
    </cfRule>
  </conditionalFormatting>
  <conditionalFormatting sqref="G51:G67">
    <cfRule type="colorScale" priority="50">
      <colorScale>
        <cfvo type="min"/>
        <cfvo type="percentile" val="50"/>
        <cfvo type="max"/>
        <color rgb="FF63BE7B"/>
        <color rgb="FFFFEB84"/>
        <color rgb="FFF8696B"/>
      </colorScale>
    </cfRule>
  </conditionalFormatting>
  <conditionalFormatting sqref="H51:H67">
    <cfRule type="colorScale" priority="49">
      <colorScale>
        <cfvo type="min"/>
        <cfvo type="percentile" val="50"/>
        <cfvo type="max"/>
        <color rgb="FF63BE7B"/>
        <color rgb="FFFFEB84"/>
        <color rgb="FFF8696B"/>
      </colorScale>
    </cfRule>
  </conditionalFormatting>
  <conditionalFormatting sqref="I51:I67">
    <cfRule type="colorScale" priority="48">
      <colorScale>
        <cfvo type="min"/>
        <cfvo type="percentile" val="50"/>
        <cfvo type="max"/>
        <color rgb="FF63BE7B"/>
        <color rgb="FFFFEB84"/>
        <color rgb="FFF8696B"/>
      </colorScale>
    </cfRule>
  </conditionalFormatting>
  <conditionalFormatting sqref="M51:M67">
    <cfRule type="colorScale" priority="47">
      <colorScale>
        <cfvo type="min"/>
        <cfvo type="percentile" val="50"/>
        <cfvo type="max"/>
        <color rgb="FF63BE7B"/>
        <color rgb="FFFFEB84"/>
        <color rgb="FFF8696B"/>
      </colorScale>
    </cfRule>
  </conditionalFormatting>
  <conditionalFormatting sqref="N51:N67">
    <cfRule type="colorScale" priority="46">
      <colorScale>
        <cfvo type="min"/>
        <cfvo type="percentile" val="50"/>
        <cfvo type="max"/>
        <color rgb="FF63BE7B"/>
        <color rgb="FFFFEB84"/>
        <color rgb="FFF8696B"/>
      </colorScale>
    </cfRule>
  </conditionalFormatting>
  <conditionalFormatting sqref="O51:O67">
    <cfRule type="colorScale" priority="45">
      <colorScale>
        <cfvo type="min"/>
        <cfvo type="percentile" val="50"/>
        <cfvo type="max"/>
        <color rgb="FF63BE7B"/>
        <color rgb="FFFFEB84"/>
        <color rgb="FFF8696B"/>
      </colorScale>
    </cfRule>
  </conditionalFormatting>
  <conditionalFormatting sqref="P51:P67">
    <cfRule type="colorScale" priority="44">
      <colorScale>
        <cfvo type="min"/>
        <cfvo type="percentile" val="50"/>
        <cfvo type="max"/>
        <color rgb="FF63BE7B"/>
        <color rgb="FFFFEB84"/>
        <color rgb="FFF8696B"/>
      </colorScale>
    </cfRule>
  </conditionalFormatting>
  <conditionalFormatting sqref="Q51:Q67">
    <cfRule type="colorScale" priority="43">
      <colorScale>
        <cfvo type="min"/>
        <cfvo type="percentile" val="50"/>
        <cfvo type="max"/>
        <color rgb="FF63BE7B"/>
        <color rgb="FFFFEB84"/>
        <color rgb="FFF8696B"/>
      </colorScale>
    </cfRule>
  </conditionalFormatting>
  <conditionalFormatting sqref="R51:R67">
    <cfRule type="colorScale" priority="41">
      <colorScale>
        <cfvo type="min"/>
        <cfvo type="percentile" val="50"/>
        <cfvo type="max"/>
        <color rgb="FF63BE7B"/>
        <color rgb="FFFFEB84"/>
        <color rgb="FFF8696B"/>
      </colorScale>
    </cfRule>
  </conditionalFormatting>
  <conditionalFormatting sqref="V51:V67">
    <cfRule type="colorScale" priority="40">
      <colorScale>
        <cfvo type="min"/>
        <cfvo type="percentile" val="50"/>
        <cfvo type="max"/>
        <color rgb="FF63BE7B"/>
        <color rgb="FFFFEB84"/>
        <color rgb="FFF8696B"/>
      </colorScale>
    </cfRule>
  </conditionalFormatting>
  <conditionalFormatting sqref="W51:W67">
    <cfRule type="colorScale" priority="39">
      <colorScale>
        <cfvo type="min"/>
        <cfvo type="percentile" val="50"/>
        <cfvo type="max"/>
        <color rgb="FF63BE7B"/>
        <color rgb="FFFFEB84"/>
        <color rgb="FFF8696B"/>
      </colorScale>
    </cfRule>
  </conditionalFormatting>
  <conditionalFormatting sqref="X51:X67">
    <cfRule type="colorScale" priority="38">
      <colorScale>
        <cfvo type="min"/>
        <cfvo type="percentile" val="50"/>
        <cfvo type="max"/>
        <color rgb="FF63BE7B"/>
        <color rgb="FFFFEB84"/>
        <color rgb="FFF8696B"/>
      </colorScale>
    </cfRule>
  </conditionalFormatting>
  <conditionalFormatting sqref="Y51:Y67">
    <cfRule type="colorScale" priority="37">
      <colorScale>
        <cfvo type="min"/>
        <cfvo type="percentile" val="50"/>
        <cfvo type="max"/>
        <color rgb="FF63BE7B"/>
        <color rgb="FFFFEB84"/>
        <color rgb="FFF8696B"/>
      </colorScale>
    </cfRule>
  </conditionalFormatting>
  <conditionalFormatting sqref="Z51:Z67">
    <cfRule type="colorScale" priority="36">
      <colorScale>
        <cfvo type="min"/>
        <cfvo type="percentile" val="50"/>
        <cfvo type="max"/>
        <color rgb="FF63BE7B"/>
        <color rgb="FFFFEB84"/>
        <color rgb="FFF8696B"/>
      </colorScale>
    </cfRule>
  </conditionalFormatting>
  <conditionalFormatting sqref="AA51:AA67">
    <cfRule type="colorScale" priority="35">
      <colorScale>
        <cfvo type="min"/>
        <cfvo type="percentile" val="50"/>
        <cfvo type="max"/>
        <color rgb="FF63BE7B"/>
        <color rgb="FFFFEB84"/>
        <color rgb="FFF8696B"/>
      </colorScale>
    </cfRule>
  </conditionalFormatting>
  <conditionalFormatting sqref="AB51:AB67">
    <cfRule type="colorScale" priority="34">
      <colorScale>
        <cfvo type="min"/>
        <cfvo type="percentile" val="50"/>
        <cfvo type="max"/>
        <color rgb="FF63BE7B"/>
        <color rgb="FFFFEB84"/>
        <color rgb="FFF8696B"/>
      </colorScale>
    </cfRule>
  </conditionalFormatting>
  <conditionalFormatting sqref="AC51:AC67">
    <cfRule type="colorScale" priority="33">
      <colorScale>
        <cfvo type="min"/>
        <cfvo type="percentile" val="50"/>
        <cfvo type="max"/>
        <color rgb="FF63BE7B"/>
        <color rgb="FFFFEB84"/>
        <color rgb="FFF8696B"/>
      </colorScale>
    </cfRule>
  </conditionalFormatting>
  <conditionalFormatting sqref="AD51:AD67">
    <cfRule type="colorScale" priority="32">
      <colorScale>
        <cfvo type="min"/>
        <cfvo type="percentile" val="50"/>
        <cfvo type="max"/>
        <color rgb="FF63BE7B"/>
        <color rgb="FFFFEB84"/>
        <color rgb="FFF8696B"/>
      </colorScale>
    </cfRule>
  </conditionalFormatting>
  <conditionalFormatting sqref="AE51:AE67">
    <cfRule type="colorScale" priority="31">
      <colorScale>
        <cfvo type="min"/>
        <cfvo type="percentile" val="50"/>
        <cfvo type="max"/>
        <color rgb="FF63BE7B"/>
        <color rgb="FFFFEB84"/>
        <color rgb="FFF8696B"/>
      </colorScale>
    </cfRule>
  </conditionalFormatting>
  <conditionalFormatting sqref="AF51:AF67">
    <cfRule type="colorScale" priority="30">
      <colorScale>
        <cfvo type="min"/>
        <cfvo type="percentile" val="50"/>
        <cfvo type="max"/>
        <color rgb="FF63BE7B"/>
        <color rgb="FFFFEB84"/>
        <color rgb="FFF8696B"/>
      </colorScale>
    </cfRule>
  </conditionalFormatting>
  <conditionalFormatting sqref="AG51:AG67">
    <cfRule type="colorScale" priority="29">
      <colorScale>
        <cfvo type="min"/>
        <cfvo type="percentile" val="50"/>
        <cfvo type="max"/>
        <color rgb="FF63BE7B"/>
        <color rgb="FFFFEB84"/>
        <color rgb="FFF8696B"/>
      </colorScale>
    </cfRule>
  </conditionalFormatting>
  <conditionalFormatting sqref="F71:F87">
    <cfRule type="colorScale" priority="26">
      <colorScale>
        <cfvo type="min"/>
        <cfvo type="percentile" val="50"/>
        <cfvo type="max"/>
        <color rgb="FF63BE7B"/>
        <color rgb="FFFFEB84"/>
        <color rgb="FFF8696B"/>
      </colorScale>
    </cfRule>
  </conditionalFormatting>
  <conditionalFormatting sqref="G71:G87">
    <cfRule type="colorScale" priority="25">
      <colorScale>
        <cfvo type="min"/>
        <cfvo type="percentile" val="50"/>
        <cfvo type="max"/>
        <color rgb="FF63BE7B"/>
        <color rgb="FFFFEB84"/>
        <color rgb="FFF8696B"/>
      </colorScale>
    </cfRule>
  </conditionalFormatting>
  <conditionalFormatting sqref="H71:H87">
    <cfRule type="colorScale" priority="24">
      <colorScale>
        <cfvo type="min"/>
        <cfvo type="percentile" val="50"/>
        <cfvo type="max"/>
        <color rgb="FF63BE7B"/>
        <color rgb="FFFFEB84"/>
        <color rgb="FFF8696B"/>
      </colorScale>
    </cfRule>
  </conditionalFormatting>
  <conditionalFormatting sqref="I71:I87">
    <cfRule type="colorScale" priority="23">
      <colorScale>
        <cfvo type="min"/>
        <cfvo type="percentile" val="50"/>
        <cfvo type="max"/>
        <color rgb="FF63BE7B"/>
        <color rgb="FFFFEB84"/>
        <color rgb="FFF8696B"/>
      </colorScale>
    </cfRule>
  </conditionalFormatting>
  <conditionalFormatting sqref="M72:R87">
    <cfRule type="colorScale" priority="22">
      <colorScale>
        <cfvo type="min"/>
        <cfvo type="percentile" val="50"/>
        <cfvo type="max"/>
        <color rgb="FF63BE7B"/>
        <color rgb="FFFFEB84"/>
        <color rgb="FFF8696B"/>
      </colorScale>
    </cfRule>
  </conditionalFormatting>
  <conditionalFormatting sqref="N71:N87">
    <cfRule type="colorScale" priority="21">
      <colorScale>
        <cfvo type="min"/>
        <cfvo type="percentile" val="50"/>
        <cfvo type="max"/>
        <color rgb="FF63BE7B"/>
        <color rgb="FFFFEB84"/>
        <color rgb="FFF8696B"/>
      </colorScale>
    </cfRule>
  </conditionalFormatting>
  <conditionalFormatting sqref="O71:O87">
    <cfRule type="colorScale" priority="20">
      <colorScale>
        <cfvo type="min"/>
        <cfvo type="percentile" val="50"/>
        <cfvo type="max"/>
        <color rgb="FF63BE7B"/>
        <color rgb="FFFFEB84"/>
        <color rgb="FFF8696B"/>
      </colorScale>
    </cfRule>
  </conditionalFormatting>
  <conditionalFormatting sqref="P71:P87">
    <cfRule type="colorScale" priority="19">
      <colorScale>
        <cfvo type="min"/>
        <cfvo type="percentile" val="50"/>
        <cfvo type="max"/>
        <color rgb="FF63BE7B"/>
        <color rgb="FFFFEB84"/>
        <color rgb="FFF8696B"/>
      </colorScale>
    </cfRule>
  </conditionalFormatting>
  <conditionalFormatting sqref="Q71:Q87">
    <cfRule type="colorScale" priority="18">
      <colorScale>
        <cfvo type="min"/>
        <cfvo type="percentile" val="50"/>
        <cfvo type="max"/>
        <color rgb="FF63BE7B"/>
        <color rgb="FFFFEB84"/>
        <color rgb="FFF8696B"/>
      </colorScale>
    </cfRule>
  </conditionalFormatting>
  <conditionalFormatting sqref="R71:R87">
    <cfRule type="colorScale" priority="17">
      <colorScale>
        <cfvo type="min"/>
        <cfvo type="percentile" val="50"/>
        <cfvo type="max"/>
        <color rgb="FF63BE7B"/>
        <color rgb="FFFFEB84"/>
        <color rgb="FFF8696B"/>
      </colorScale>
    </cfRule>
  </conditionalFormatting>
  <conditionalFormatting sqref="V72:AG87">
    <cfRule type="colorScale" priority="16">
      <colorScale>
        <cfvo type="min"/>
        <cfvo type="percentile" val="50"/>
        <cfvo type="max"/>
        <color rgb="FF63BE7B"/>
        <color rgb="FFFFEB84"/>
        <color rgb="FFF8696B"/>
      </colorScale>
    </cfRule>
  </conditionalFormatting>
  <conditionalFormatting sqref="W71:W87">
    <cfRule type="colorScale" priority="15">
      <colorScale>
        <cfvo type="min"/>
        <cfvo type="percentile" val="50"/>
        <cfvo type="max"/>
        <color rgb="FF63BE7B"/>
        <color rgb="FFFFEB84"/>
        <color rgb="FFF8696B"/>
      </colorScale>
    </cfRule>
  </conditionalFormatting>
  <conditionalFormatting sqref="X71:X87">
    <cfRule type="colorScale" priority="14">
      <colorScale>
        <cfvo type="min"/>
        <cfvo type="percentile" val="50"/>
        <cfvo type="max"/>
        <color rgb="FF63BE7B"/>
        <color rgb="FFFFEB84"/>
        <color rgb="FFF8696B"/>
      </colorScale>
    </cfRule>
  </conditionalFormatting>
  <conditionalFormatting sqref="Y71:Y87">
    <cfRule type="colorScale" priority="13">
      <colorScale>
        <cfvo type="min"/>
        <cfvo type="percentile" val="50"/>
        <cfvo type="max"/>
        <color rgb="FF63BE7B"/>
        <color rgb="FFFFEB84"/>
        <color rgb="FFF8696B"/>
      </colorScale>
    </cfRule>
  </conditionalFormatting>
  <conditionalFormatting sqref="Z71:Z87">
    <cfRule type="colorScale" priority="12">
      <colorScale>
        <cfvo type="min"/>
        <cfvo type="percentile" val="50"/>
        <cfvo type="max"/>
        <color rgb="FF63BE7B"/>
        <color rgb="FFFFEB84"/>
        <color rgb="FFF8696B"/>
      </colorScale>
    </cfRule>
  </conditionalFormatting>
  <conditionalFormatting sqref="AA71:AA87">
    <cfRule type="colorScale" priority="11">
      <colorScale>
        <cfvo type="min"/>
        <cfvo type="percentile" val="50"/>
        <cfvo type="max"/>
        <color rgb="FF63BE7B"/>
        <color rgb="FFFFEB84"/>
        <color rgb="FFF8696B"/>
      </colorScale>
    </cfRule>
  </conditionalFormatting>
  <conditionalFormatting sqref="AB71:AB87">
    <cfRule type="colorScale" priority="10">
      <colorScale>
        <cfvo type="min"/>
        <cfvo type="percentile" val="50"/>
        <cfvo type="max"/>
        <color rgb="FF63BE7B"/>
        <color rgb="FFFFEB84"/>
        <color rgb="FFF8696B"/>
      </colorScale>
    </cfRule>
  </conditionalFormatting>
  <conditionalFormatting sqref="AC71:AC87">
    <cfRule type="colorScale" priority="9">
      <colorScale>
        <cfvo type="min"/>
        <cfvo type="percentile" val="50"/>
        <cfvo type="max"/>
        <color rgb="FF63BE7B"/>
        <color rgb="FFFFEB84"/>
        <color rgb="FFF8696B"/>
      </colorScale>
    </cfRule>
  </conditionalFormatting>
  <conditionalFormatting sqref="AD71:AD87">
    <cfRule type="colorScale" priority="8">
      <colorScale>
        <cfvo type="min"/>
        <cfvo type="percentile" val="50"/>
        <cfvo type="max"/>
        <color rgb="FF63BE7B"/>
        <color rgb="FFFFEB84"/>
        <color rgb="FFF8696B"/>
      </colorScale>
    </cfRule>
  </conditionalFormatting>
  <conditionalFormatting sqref="AE71:AE87">
    <cfRule type="colorScale" priority="7">
      <colorScale>
        <cfvo type="min"/>
        <cfvo type="percentile" val="50"/>
        <cfvo type="max"/>
        <color rgb="FF63BE7B"/>
        <color rgb="FFFFEB84"/>
        <color rgb="FFF8696B"/>
      </colorScale>
    </cfRule>
  </conditionalFormatting>
  <conditionalFormatting sqref="AF71:AF87">
    <cfRule type="colorScale" priority="6">
      <colorScale>
        <cfvo type="min"/>
        <cfvo type="percentile" val="50"/>
        <cfvo type="max"/>
        <color rgb="FF63BE7B"/>
        <color rgb="FFFFEB84"/>
        <color rgb="FFF8696B"/>
      </colorScale>
    </cfRule>
  </conditionalFormatting>
  <conditionalFormatting sqref="AG71:AG87">
    <cfRule type="colorScale" priority="5">
      <colorScale>
        <cfvo type="min"/>
        <cfvo type="percentile" val="50"/>
        <cfvo type="max"/>
        <color rgb="FF63BE7B"/>
        <color rgb="FFFFEB84"/>
        <color rgb="FFF8696B"/>
      </colorScale>
    </cfRule>
  </conditionalFormatting>
  <conditionalFormatting sqref="E71:I87">
    <cfRule type="colorScale" priority="4">
      <colorScale>
        <cfvo type="min"/>
        <cfvo type="percentile" val="50"/>
        <cfvo type="max"/>
        <color rgb="FF63BE7B"/>
        <color rgb="FFFFEB84"/>
        <color rgb="FFF8696B"/>
      </colorScale>
    </cfRule>
  </conditionalFormatting>
  <conditionalFormatting sqref="D71:D87">
    <cfRule type="colorScale" priority="3">
      <colorScale>
        <cfvo type="min"/>
        <cfvo type="percentile" val="50"/>
        <cfvo type="max"/>
        <color rgb="FF63BE7B"/>
        <color rgb="FFFFEB84"/>
        <color rgb="FFF8696B"/>
      </colorScale>
    </cfRule>
  </conditionalFormatting>
  <conditionalFormatting sqref="M71:R87">
    <cfRule type="colorScale" priority="2">
      <colorScale>
        <cfvo type="min"/>
        <cfvo type="percentile" val="50"/>
        <cfvo type="max"/>
        <color rgb="FF63BE7B"/>
        <color rgb="FFFFEB84"/>
        <color rgb="FFF8696B"/>
      </colorScale>
    </cfRule>
  </conditionalFormatting>
  <conditionalFormatting sqref="V71:AG87">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EE7E7-B00A-456F-92DE-CA090A865635}">
  <dimension ref="A1:DY69"/>
  <sheetViews>
    <sheetView zoomScale="80" zoomScaleNormal="80" workbookViewId="0"/>
  </sheetViews>
  <sheetFormatPr defaultColWidth="9" defaultRowHeight="12.75" x14ac:dyDescent="0.35"/>
  <cols>
    <col min="1" max="1" width="9" style="38" customWidth="1"/>
    <col min="2" max="2" width="15.59765625" style="38" customWidth="1"/>
    <col min="3" max="3" width="43.53125" style="38" bestFit="1" customWidth="1"/>
    <col min="4" max="9" width="10.59765625" style="38" customWidth="1"/>
    <col min="10" max="10" width="5.59765625" style="38" customWidth="1"/>
    <col min="11" max="11" width="15.59765625" style="38" customWidth="1"/>
    <col min="12" max="12" width="40.06640625" style="38" bestFit="1" customWidth="1"/>
    <col min="13" max="15" width="10.59765625" style="38" customWidth="1"/>
    <col min="16" max="16" width="5.59765625" style="38" customWidth="1"/>
    <col min="17" max="17" width="15.59765625" style="38" customWidth="1"/>
    <col min="18" max="18" width="40.06640625" style="38" bestFit="1" customWidth="1"/>
    <col min="19" max="26" width="10.59765625" style="38" customWidth="1"/>
    <col min="27" max="129" width="9" style="38"/>
  </cols>
  <sheetData>
    <row r="1" spans="1:26" s="68" customFormat="1" ht="32.25" x14ac:dyDescent="1.05">
      <c r="A1" s="69" t="s">
        <v>292</v>
      </c>
      <c r="B1" s="72"/>
      <c r="C1" s="67"/>
      <c r="D1" s="67"/>
      <c r="E1" s="67"/>
      <c r="F1" s="67"/>
      <c r="G1" s="67"/>
      <c r="H1" s="67"/>
      <c r="I1" s="67"/>
      <c r="J1" s="67"/>
      <c r="K1" s="67"/>
      <c r="L1" s="67"/>
      <c r="M1" s="67"/>
      <c r="N1" s="67"/>
      <c r="O1" s="67"/>
      <c r="P1" s="67"/>
      <c r="Q1" s="67"/>
      <c r="R1" s="67"/>
    </row>
    <row r="2" spans="1:26" s="38" customFormat="1" x14ac:dyDescent="0.35"/>
    <row r="3" spans="1:26" s="38" customFormat="1" ht="28.15" x14ac:dyDescent="1.45">
      <c r="B3" s="66" t="s">
        <v>293</v>
      </c>
      <c r="K3" s="76" t="s">
        <v>294</v>
      </c>
      <c r="Q3" s="66" t="s">
        <v>295</v>
      </c>
    </row>
    <row r="4" spans="1:26" s="38" customFormat="1" x14ac:dyDescent="0.35"/>
    <row r="5" spans="1:26" ht="20.25" x14ac:dyDescent="0.35">
      <c r="B5" s="4" t="s">
        <v>25</v>
      </c>
      <c r="C5" s="4" t="s">
        <v>26</v>
      </c>
      <c r="D5" s="5" t="s">
        <v>296</v>
      </c>
      <c r="E5" s="5" t="s">
        <v>297</v>
      </c>
      <c r="F5" s="5" t="s">
        <v>298</v>
      </c>
      <c r="G5" s="5" t="s">
        <v>299</v>
      </c>
      <c r="H5" s="5" t="s">
        <v>300</v>
      </c>
      <c r="I5" s="5" t="s">
        <v>301</v>
      </c>
      <c r="K5" s="4" t="s">
        <v>25</v>
      </c>
      <c r="L5" s="4" t="s">
        <v>26</v>
      </c>
      <c r="M5" s="5" t="s">
        <v>302</v>
      </c>
      <c r="N5" s="5" t="s">
        <v>303</v>
      </c>
      <c r="O5" s="5" t="s">
        <v>304</v>
      </c>
      <c r="Q5" s="4" t="s">
        <v>25</v>
      </c>
      <c r="R5" s="4" t="s">
        <v>26</v>
      </c>
      <c r="S5" s="5" t="s">
        <v>305</v>
      </c>
      <c r="T5" s="5" t="s">
        <v>306</v>
      </c>
      <c r="U5" s="5" t="s">
        <v>307</v>
      </c>
      <c r="V5" s="5" t="s">
        <v>308</v>
      </c>
      <c r="W5" s="5" t="s">
        <v>309</v>
      </c>
      <c r="X5" s="5" t="s">
        <v>310</v>
      </c>
      <c r="Y5" s="5" t="s">
        <v>311</v>
      </c>
      <c r="Z5" s="5" t="s">
        <v>312</v>
      </c>
    </row>
    <row r="6" spans="1:26" ht="20.25" x14ac:dyDescent="0.35">
      <c r="B6" s="113" t="s">
        <v>51</v>
      </c>
      <c r="C6" s="111" t="s">
        <v>313</v>
      </c>
      <c r="D6" s="29" t="s">
        <v>314</v>
      </c>
      <c r="E6" s="29" t="s">
        <v>315</v>
      </c>
      <c r="F6" s="29" t="s">
        <v>316</v>
      </c>
      <c r="G6" s="29" t="s">
        <v>317</v>
      </c>
      <c r="H6" s="29" t="s">
        <v>318</v>
      </c>
      <c r="I6" s="29" t="s">
        <v>319</v>
      </c>
      <c r="K6" s="113" t="s">
        <v>51</v>
      </c>
      <c r="L6" s="111" t="s">
        <v>320</v>
      </c>
      <c r="M6" s="29" t="s">
        <v>321</v>
      </c>
      <c r="N6" s="29" t="s">
        <v>322</v>
      </c>
      <c r="O6" s="29" t="s">
        <v>323</v>
      </c>
      <c r="Q6" s="113" t="s">
        <v>51</v>
      </c>
      <c r="R6" s="111" t="s">
        <v>320</v>
      </c>
      <c r="S6" s="29" t="s">
        <v>324</v>
      </c>
      <c r="T6" s="29" t="s">
        <v>325</v>
      </c>
      <c r="U6" s="29" t="s">
        <v>326</v>
      </c>
      <c r="V6" s="29" t="s">
        <v>327</v>
      </c>
      <c r="W6" s="29" t="s">
        <v>328</v>
      </c>
      <c r="X6" s="29" t="s">
        <v>329</v>
      </c>
      <c r="Y6" s="29" t="s">
        <v>330</v>
      </c>
      <c r="Z6" s="29" t="s">
        <v>331</v>
      </c>
    </row>
    <row r="7" spans="1:26" ht="20.25" x14ac:dyDescent="0.35">
      <c r="B7" s="113"/>
      <c r="C7" s="111"/>
      <c r="D7" s="31" t="s">
        <v>77</v>
      </c>
      <c r="E7" s="31" t="s">
        <v>77</v>
      </c>
      <c r="F7" s="31" t="s">
        <v>77</v>
      </c>
      <c r="G7" s="31" t="s">
        <v>77</v>
      </c>
      <c r="H7" s="31" t="s">
        <v>77</v>
      </c>
      <c r="I7" s="31" t="s">
        <v>77</v>
      </c>
      <c r="K7" s="113"/>
      <c r="L7" s="111"/>
      <c r="M7" s="31" t="s">
        <v>77</v>
      </c>
      <c r="N7" s="31" t="s">
        <v>77</v>
      </c>
      <c r="O7" s="31" t="s">
        <v>77</v>
      </c>
      <c r="Q7" s="113"/>
      <c r="R7" s="111"/>
      <c r="S7" s="31"/>
      <c r="T7" s="31" t="s">
        <v>77</v>
      </c>
      <c r="U7" s="31" t="s">
        <v>77</v>
      </c>
      <c r="V7" s="31" t="s">
        <v>77</v>
      </c>
      <c r="W7" s="31" t="s">
        <v>77</v>
      </c>
      <c r="X7" s="31" t="s">
        <v>77</v>
      </c>
      <c r="Y7" s="31" t="s">
        <v>77</v>
      </c>
      <c r="Z7" s="31" t="s">
        <v>77</v>
      </c>
    </row>
    <row r="8" spans="1:26" ht="20.25" x14ac:dyDescent="0.35">
      <c r="B8" s="114" t="s">
        <v>83</v>
      </c>
      <c r="C8" s="111" t="s">
        <v>332</v>
      </c>
      <c r="D8" s="29" t="s">
        <v>333</v>
      </c>
      <c r="E8" s="29" t="s">
        <v>334</v>
      </c>
      <c r="F8" s="29" t="s">
        <v>335</v>
      </c>
      <c r="G8" s="29" t="s">
        <v>336</v>
      </c>
      <c r="H8" s="29" t="s">
        <v>337</v>
      </c>
      <c r="I8" s="29" t="s">
        <v>338</v>
      </c>
      <c r="K8" s="102" t="s">
        <v>339</v>
      </c>
      <c r="L8" s="111" t="s">
        <v>340</v>
      </c>
      <c r="M8" s="29" t="s">
        <v>341</v>
      </c>
      <c r="N8" s="29" t="s">
        <v>341</v>
      </c>
      <c r="O8" s="29" t="s">
        <v>341</v>
      </c>
      <c r="Q8" s="114" t="s">
        <v>83</v>
      </c>
      <c r="R8" s="111" t="s">
        <v>332</v>
      </c>
      <c r="S8" s="30" t="s">
        <v>185</v>
      </c>
      <c r="T8" s="30" t="s">
        <v>342</v>
      </c>
      <c r="U8" s="30" t="s">
        <v>141</v>
      </c>
      <c r="V8" s="30" t="s">
        <v>343</v>
      </c>
      <c r="W8" s="30" t="s">
        <v>100</v>
      </c>
      <c r="X8" s="30" t="s">
        <v>344</v>
      </c>
      <c r="Y8" s="30" t="s">
        <v>345</v>
      </c>
      <c r="Z8" s="30" t="s">
        <v>183</v>
      </c>
    </row>
    <row r="9" spans="1:26" ht="20.25" x14ac:dyDescent="0.35">
      <c r="B9" s="116"/>
      <c r="C9" s="111"/>
      <c r="D9" s="30" t="s">
        <v>346</v>
      </c>
      <c r="E9" s="30" t="s">
        <v>77</v>
      </c>
      <c r="F9" s="31" t="s">
        <v>93</v>
      </c>
      <c r="G9" s="56" t="s">
        <v>157</v>
      </c>
      <c r="H9" s="31" t="s">
        <v>77</v>
      </c>
      <c r="I9" s="57" t="s">
        <v>93</v>
      </c>
      <c r="K9" s="104"/>
      <c r="L9" s="111"/>
      <c r="M9" s="30" t="s">
        <v>77</v>
      </c>
      <c r="N9" s="30" t="s">
        <v>77</v>
      </c>
      <c r="O9" s="30" t="s">
        <v>77</v>
      </c>
      <c r="Q9" s="116"/>
      <c r="R9" s="111"/>
      <c r="S9" s="30" t="s">
        <v>77</v>
      </c>
      <c r="T9" s="30" t="s">
        <v>77</v>
      </c>
      <c r="U9" s="30" t="s">
        <v>77</v>
      </c>
      <c r="V9" s="30" t="s">
        <v>91</v>
      </c>
      <c r="W9" s="30" t="s">
        <v>77</v>
      </c>
      <c r="X9" s="30" t="s">
        <v>77</v>
      </c>
      <c r="Y9" s="30" t="s">
        <v>77</v>
      </c>
      <c r="Z9" s="30" t="s">
        <v>77</v>
      </c>
    </row>
    <row r="10" spans="1:26" ht="20.25" x14ac:dyDescent="0.35">
      <c r="B10" s="114" t="s">
        <v>116</v>
      </c>
      <c r="C10" s="111" t="s">
        <v>347</v>
      </c>
      <c r="D10" s="29" t="s">
        <v>348</v>
      </c>
      <c r="E10" s="29"/>
      <c r="F10" s="29"/>
      <c r="G10" s="29" t="s">
        <v>349</v>
      </c>
      <c r="H10" s="58"/>
      <c r="I10" s="29"/>
      <c r="K10" s="102" t="s">
        <v>350</v>
      </c>
      <c r="L10" s="111" t="s">
        <v>351</v>
      </c>
      <c r="M10" s="29">
        <v>2.9000000000000001E-2</v>
      </c>
      <c r="N10" s="29"/>
      <c r="O10" s="29"/>
      <c r="Q10" s="102" t="s">
        <v>339</v>
      </c>
      <c r="R10" s="111" t="s">
        <v>340</v>
      </c>
      <c r="S10" s="29" t="s">
        <v>80</v>
      </c>
      <c r="T10" s="29" t="s">
        <v>80</v>
      </c>
      <c r="U10" s="29" t="s">
        <v>80</v>
      </c>
      <c r="V10" s="29" t="s">
        <v>80</v>
      </c>
      <c r="W10" s="29" t="s">
        <v>80</v>
      </c>
      <c r="X10" s="29" t="s">
        <v>80</v>
      </c>
      <c r="Y10" s="29" t="s">
        <v>80</v>
      </c>
      <c r="Z10" s="29" t="s">
        <v>80</v>
      </c>
    </row>
    <row r="11" spans="1:26" ht="20.25" x14ac:dyDescent="0.35">
      <c r="B11" s="115"/>
      <c r="C11" s="111"/>
      <c r="D11" s="31" t="s">
        <v>77</v>
      </c>
      <c r="E11" s="30"/>
      <c r="F11" s="31"/>
      <c r="G11" s="31" t="s">
        <v>77</v>
      </c>
      <c r="H11" s="30"/>
      <c r="I11" s="30"/>
      <c r="K11" s="103"/>
      <c r="L11" s="111"/>
      <c r="M11" s="31" t="s">
        <v>352</v>
      </c>
      <c r="N11" s="31"/>
      <c r="O11" s="30"/>
      <c r="Q11" s="104"/>
      <c r="R11" s="111"/>
      <c r="S11" s="31" t="s">
        <v>77</v>
      </c>
      <c r="T11" s="31" t="s">
        <v>77</v>
      </c>
      <c r="U11" s="31" t="s">
        <v>77</v>
      </c>
      <c r="V11" s="31" t="s">
        <v>77</v>
      </c>
      <c r="W11" s="31" t="s">
        <v>77</v>
      </c>
      <c r="X11" s="31" t="s">
        <v>77</v>
      </c>
      <c r="Y11" s="31" t="s">
        <v>77</v>
      </c>
      <c r="Z11" s="31" t="s">
        <v>77</v>
      </c>
    </row>
    <row r="12" spans="1:26" ht="20.25" x14ac:dyDescent="0.35">
      <c r="B12" s="115"/>
      <c r="C12" s="111" t="s">
        <v>117</v>
      </c>
      <c r="D12" s="29"/>
      <c r="E12" s="29" t="s">
        <v>353</v>
      </c>
      <c r="F12" s="29"/>
      <c r="G12" s="29"/>
      <c r="H12" s="29" t="s">
        <v>354</v>
      </c>
      <c r="I12" s="29"/>
      <c r="K12" s="103"/>
      <c r="L12" s="111" t="s">
        <v>355</v>
      </c>
      <c r="M12" s="29"/>
      <c r="N12" s="29" t="s">
        <v>356</v>
      </c>
      <c r="O12" s="29"/>
      <c r="Q12" s="102" t="s">
        <v>350</v>
      </c>
      <c r="R12" s="111" t="s">
        <v>351</v>
      </c>
      <c r="S12" s="29"/>
      <c r="T12" s="29" t="s">
        <v>357</v>
      </c>
      <c r="U12" s="29"/>
      <c r="V12" s="29"/>
      <c r="W12" s="29"/>
      <c r="X12" s="29" t="s">
        <v>358</v>
      </c>
      <c r="Y12" s="29"/>
      <c r="Z12" s="29"/>
    </row>
    <row r="13" spans="1:26" ht="20.25" x14ac:dyDescent="0.35">
      <c r="B13" s="115"/>
      <c r="C13" s="111"/>
      <c r="D13" s="31"/>
      <c r="E13" s="31" t="s">
        <v>146</v>
      </c>
      <c r="F13" s="30"/>
      <c r="G13" s="31"/>
      <c r="H13" s="31" t="s">
        <v>77</v>
      </c>
      <c r="I13" s="30"/>
      <c r="K13" s="103"/>
      <c r="L13" s="111"/>
      <c r="M13" s="31"/>
      <c r="N13" s="31" t="s">
        <v>112</v>
      </c>
      <c r="O13" s="31"/>
      <c r="Q13" s="103"/>
      <c r="R13" s="111"/>
      <c r="S13" s="31"/>
      <c r="T13" s="31" t="s">
        <v>96</v>
      </c>
      <c r="U13" s="31"/>
      <c r="V13" s="31"/>
      <c r="W13" s="31"/>
      <c r="X13" s="31" t="s">
        <v>228</v>
      </c>
      <c r="Y13" s="30"/>
      <c r="Z13" s="30"/>
    </row>
    <row r="14" spans="1:26" ht="20.25" x14ac:dyDescent="0.35">
      <c r="B14" s="115"/>
      <c r="C14" s="111" t="s">
        <v>148</v>
      </c>
      <c r="D14" s="29"/>
      <c r="E14" s="29"/>
      <c r="F14" s="29" t="s">
        <v>359</v>
      </c>
      <c r="G14" s="29"/>
      <c r="H14" s="29"/>
      <c r="I14" s="29" t="s">
        <v>360</v>
      </c>
      <c r="K14" s="103"/>
      <c r="L14" s="111" t="s">
        <v>361</v>
      </c>
      <c r="M14" s="29"/>
      <c r="N14" s="29"/>
      <c r="O14" s="29" t="s">
        <v>362</v>
      </c>
      <c r="Q14" s="103"/>
      <c r="R14" s="111" t="s">
        <v>355</v>
      </c>
      <c r="S14" s="29"/>
      <c r="T14" s="29"/>
      <c r="U14" s="29">
        <v>-2E-3</v>
      </c>
      <c r="V14" s="29"/>
      <c r="W14" s="29"/>
      <c r="X14" s="29"/>
      <c r="Y14" s="29">
        <v>-3.0000000000000001E-3</v>
      </c>
      <c r="Z14" s="29"/>
    </row>
    <row r="15" spans="1:26" ht="20.25" x14ac:dyDescent="0.35">
      <c r="B15" s="116"/>
      <c r="C15" s="111"/>
      <c r="D15" s="31"/>
      <c r="E15" s="31"/>
      <c r="F15" s="31" t="s">
        <v>130</v>
      </c>
      <c r="G15" s="30"/>
      <c r="H15" s="30"/>
      <c r="I15" s="30" t="s">
        <v>77</v>
      </c>
      <c r="K15" s="104"/>
      <c r="L15" s="111"/>
      <c r="M15" s="31"/>
      <c r="N15" s="30"/>
      <c r="O15" s="31" t="s">
        <v>77</v>
      </c>
      <c r="Q15" s="103"/>
      <c r="R15" s="111"/>
      <c r="S15" s="31"/>
      <c r="T15" s="31"/>
      <c r="U15" s="31" t="s">
        <v>363</v>
      </c>
      <c r="V15" s="31"/>
      <c r="W15" s="31"/>
      <c r="X15" s="31"/>
      <c r="Y15" s="31" t="s">
        <v>364</v>
      </c>
      <c r="Z15" s="30"/>
    </row>
    <row r="16" spans="1:26" ht="20.25" x14ac:dyDescent="0.35">
      <c r="B16" s="114" t="s">
        <v>365</v>
      </c>
      <c r="C16" s="111" t="s">
        <v>366</v>
      </c>
      <c r="D16" s="29"/>
      <c r="E16" s="29"/>
      <c r="F16" s="29"/>
      <c r="G16" s="29" t="s">
        <v>367</v>
      </c>
      <c r="H16" s="29" t="s">
        <v>368</v>
      </c>
      <c r="I16" s="29" t="s">
        <v>369</v>
      </c>
      <c r="K16" s="113" t="s">
        <v>187</v>
      </c>
      <c r="L16" s="111" t="s">
        <v>187</v>
      </c>
      <c r="M16" s="29" t="s">
        <v>370</v>
      </c>
      <c r="N16" s="29" t="s">
        <v>371</v>
      </c>
      <c r="O16" s="29" t="s">
        <v>372</v>
      </c>
      <c r="Q16" s="103"/>
      <c r="R16" s="111" t="s">
        <v>361</v>
      </c>
      <c r="S16" s="29"/>
      <c r="T16" s="29"/>
      <c r="U16" s="29"/>
      <c r="V16" s="29" t="s">
        <v>373</v>
      </c>
      <c r="W16" s="29"/>
      <c r="X16" s="29"/>
      <c r="Y16" s="29"/>
      <c r="Z16" s="29" t="s">
        <v>374</v>
      </c>
    </row>
    <row r="17" spans="2:26" ht="20.25" x14ac:dyDescent="0.35">
      <c r="B17" s="116"/>
      <c r="C17" s="111"/>
      <c r="D17" s="31"/>
      <c r="E17" s="31"/>
      <c r="F17" s="31"/>
      <c r="G17" s="31" t="s">
        <v>77</v>
      </c>
      <c r="H17" s="31" t="s">
        <v>77</v>
      </c>
      <c r="I17" s="31" t="s">
        <v>77</v>
      </c>
      <c r="K17" s="113"/>
      <c r="L17" s="111"/>
      <c r="M17" s="31" t="s">
        <v>375</v>
      </c>
      <c r="N17" s="31" t="s">
        <v>77</v>
      </c>
      <c r="O17" s="31" t="s">
        <v>77</v>
      </c>
      <c r="Q17" s="104"/>
      <c r="R17" s="111"/>
      <c r="S17" s="31"/>
      <c r="T17" s="30"/>
      <c r="U17" s="31"/>
      <c r="V17" s="31" t="s">
        <v>346</v>
      </c>
      <c r="W17" s="31"/>
      <c r="X17" s="31"/>
      <c r="Y17" s="31"/>
      <c r="Z17" s="31" t="s">
        <v>91</v>
      </c>
    </row>
    <row r="18" spans="2:26" ht="20.25" x14ac:dyDescent="0.35">
      <c r="B18" s="113" t="s">
        <v>187</v>
      </c>
      <c r="C18" s="111" t="s">
        <v>187</v>
      </c>
      <c r="D18" s="29" t="s">
        <v>376</v>
      </c>
      <c r="E18" s="29" t="s">
        <v>377</v>
      </c>
      <c r="F18" s="29" t="s">
        <v>378</v>
      </c>
      <c r="G18" s="29" t="s">
        <v>379</v>
      </c>
      <c r="H18" s="29" t="s">
        <v>380</v>
      </c>
      <c r="I18" s="29" t="s">
        <v>381</v>
      </c>
      <c r="K18" s="108" t="s">
        <v>205</v>
      </c>
      <c r="L18" s="109"/>
      <c r="M18" s="109"/>
      <c r="N18" s="109"/>
      <c r="O18" s="122"/>
      <c r="Q18" s="114" t="s">
        <v>365</v>
      </c>
      <c r="R18" s="111" t="s">
        <v>366</v>
      </c>
      <c r="S18" s="29"/>
      <c r="T18" s="29"/>
      <c r="U18" s="29"/>
      <c r="V18" s="29"/>
      <c r="W18" s="29" t="s">
        <v>382</v>
      </c>
      <c r="X18" s="29" t="s">
        <v>383</v>
      </c>
      <c r="Y18" s="29" t="s">
        <v>384</v>
      </c>
      <c r="Z18" s="29" t="s">
        <v>385</v>
      </c>
    </row>
    <row r="19" spans="2:26" ht="20.25" x14ac:dyDescent="0.35">
      <c r="B19" s="113"/>
      <c r="C19" s="111"/>
      <c r="D19" s="31" t="s">
        <v>77</v>
      </c>
      <c r="E19" s="30" t="s">
        <v>77</v>
      </c>
      <c r="F19" s="31" t="s">
        <v>77</v>
      </c>
      <c r="G19" s="31" t="s">
        <v>77</v>
      </c>
      <c r="H19" s="31" t="s">
        <v>77</v>
      </c>
      <c r="I19" s="31" t="s">
        <v>77</v>
      </c>
      <c r="K19" s="111" t="s">
        <v>211</v>
      </c>
      <c r="L19" s="3" t="s">
        <v>212</v>
      </c>
      <c r="M19" s="19">
        <v>0.85399999999999998</v>
      </c>
      <c r="N19" s="19">
        <v>0.86899999999999999</v>
      </c>
      <c r="O19" s="19">
        <v>0.91100000000000003</v>
      </c>
      <c r="Q19" s="116"/>
      <c r="R19" s="111"/>
      <c r="S19" s="31"/>
      <c r="T19" s="31"/>
      <c r="U19" s="31"/>
      <c r="V19" s="31"/>
      <c r="W19" s="31" t="s">
        <v>110</v>
      </c>
      <c r="X19" s="31" t="s">
        <v>230</v>
      </c>
      <c r="Y19" s="31" t="s">
        <v>346</v>
      </c>
      <c r="Z19" s="31" t="s">
        <v>230</v>
      </c>
    </row>
    <row r="20" spans="2:26" ht="20.25" x14ac:dyDescent="0.35">
      <c r="B20" s="108" t="s">
        <v>205</v>
      </c>
      <c r="C20" s="109"/>
      <c r="D20" s="109"/>
      <c r="E20" s="109"/>
      <c r="F20" s="109"/>
      <c r="G20" s="109"/>
      <c r="H20" s="109"/>
      <c r="I20" s="110"/>
      <c r="K20" s="111"/>
      <c r="L20" s="3" t="s">
        <v>213</v>
      </c>
      <c r="M20" s="6">
        <v>5.6000000000000001E-2</v>
      </c>
      <c r="N20" s="6">
        <v>0.27200000000000002</v>
      </c>
      <c r="O20" s="6">
        <v>0.84899999999999998</v>
      </c>
      <c r="Q20" s="113" t="s">
        <v>187</v>
      </c>
      <c r="R20" s="111" t="s">
        <v>187</v>
      </c>
      <c r="S20" s="29" t="s">
        <v>386</v>
      </c>
      <c r="T20" s="29" t="s">
        <v>387</v>
      </c>
      <c r="U20" s="29" t="s">
        <v>388</v>
      </c>
      <c r="V20" s="29" t="s">
        <v>389</v>
      </c>
      <c r="W20" s="29" t="s">
        <v>390</v>
      </c>
      <c r="X20" s="29" t="s">
        <v>391</v>
      </c>
      <c r="Y20" s="29" t="s">
        <v>392</v>
      </c>
      <c r="Z20" s="29" t="s">
        <v>393</v>
      </c>
    </row>
    <row r="21" spans="2:26" ht="20.25" x14ac:dyDescent="0.35">
      <c r="B21" s="117" t="s">
        <v>211</v>
      </c>
      <c r="C21" s="3" t="s">
        <v>212</v>
      </c>
      <c r="D21" s="19">
        <v>0.91700000000000004</v>
      </c>
      <c r="E21" s="19">
        <v>0.88900000000000001</v>
      </c>
      <c r="F21" s="19">
        <v>0.88900000000000001</v>
      </c>
      <c r="G21" s="19">
        <v>0.91900000000000004</v>
      </c>
      <c r="H21" s="19">
        <v>0.90900000000000003</v>
      </c>
      <c r="I21" s="19">
        <v>0.90800000000000003</v>
      </c>
      <c r="K21" s="111"/>
      <c r="L21" s="3" t="s">
        <v>394</v>
      </c>
      <c r="M21" s="24">
        <v>5.3369999999999997</v>
      </c>
      <c r="N21" s="24">
        <v>5.3470000000000004</v>
      </c>
      <c r="O21" s="24">
        <v>4.3390000000000004</v>
      </c>
      <c r="Q21" s="113"/>
      <c r="R21" s="111"/>
      <c r="S21" s="31" t="s">
        <v>77</v>
      </c>
      <c r="T21" s="31" t="s">
        <v>77</v>
      </c>
      <c r="U21" s="31" t="s">
        <v>77</v>
      </c>
      <c r="V21" s="31" t="s">
        <v>77</v>
      </c>
      <c r="W21" s="31" t="s">
        <v>77</v>
      </c>
      <c r="X21" s="31" t="s">
        <v>77</v>
      </c>
      <c r="Y21" s="31" t="s">
        <v>77</v>
      </c>
      <c r="Z21" s="31" t="s">
        <v>77</v>
      </c>
    </row>
    <row r="22" spans="2:26" ht="20.25" x14ac:dyDescent="0.35">
      <c r="B22" s="117"/>
      <c r="C22" s="3" t="s">
        <v>213</v>
      </c>
      <c r="D22" s="6">
        <v>0.35599999999999998</v>
      </c>
      <c r="E22" s="6">
        <v>0.307</v>
      </c>
      <c r="F22" s="6">
        <v>0.254</v>
      </c>
      <c r="G22" s="6">
        <v>0.17199999999999999</v>
      </c>
      <c r="H22" s="6">
        <v>0.34499999999999997</v>
      </c>
      <c r="I22" s="6">
        <v>0.32100000000000001</v>
      </c>
      <c r="K22" s="111"/>
      <c r="L22" s="3" t="s">
        <v>231</v>
      </c>
      <c r="M22" s="6">
        <v>0.999</v>
      </c>
      <c r="N22" s="6">
        <v>1</v>
      </c>
      <c r="O22" s="6">
        <v>0.997</v>
      </c>
      <c r="Q22" s="108" t="s">
        <v>205</v>
      </c>
      <c r="R22" s="109"/>
      <c r="S22" s="109"/>
      <c r="T22" s="109"/>
      <c r="U22" s="109"/>
      <c r="V22" s="109"/>
      <c r="W22" s="109"/>
      <c r="X22" s="109"/>
      <c r="Y22" s="109"/>
      <c r="Z22" s="110"/>
    </row>
    <row r="23" spans="2:26" ht="20.25" x14ac:dyDescent="0.35">
      <c r="B23" s="117"/>
      <c r="C23" s="3" t="s">
        <v>394</v>
      </c>
      <c r="D23" s="24">
        <v>2.3370000000000002</v>
      </c>
      <c r="E23" s="24">
        <v>1.9139999999999999</v>
      </c>
      <c r="F23" s="24">
        <v>1.996</v>
      </c>
      <c r="G23" s="24">
        <v>2.5299999999999998</v>
      </c>
      <c r="H23" s="24">
        <v>1.9179999999999999</v>
      </c>
      <c r="I23" s="24">
        <v>2.0030000000000001</v>
      </c>
      <c r="K23" s="111"/>
      <c r="L23" s="3" t="s">
        <v>232</v>
      </c>
      <c r="M23" s="23">
        <v>0</v>
      </c>
      <c r="N23" s="23">
        <v>0</v>
      </c>
      <c r="O23" s="23">
        <v>0</v>
      </c>
      <c r="Q23" s="111" t="s">
        <v>211</v>
      </c>
      <c r="R23" s="3" t="s">
        <v>212</v>
      </c>
      <c r="S23" s="19">
        <v>0.94699999999999995</v>
      </c>
      <c r="T23" s="19">
        <v>0.95199999999999996</v>
      </c>
      <c r="U23" s="19">
        <v>0.94899999999999995</v>
      </c>
      <c r="V23" s="19">
        <v>0.95599999999999996</v>
      </c>
      <c r="W23" s="19">
        <v>0.95299999999999996</v>
      </c>
      <c r="X23" s="19">
        <v>0.95899999999999996</v>
      </c>
      <c r="Y23" s="19">
        <v>0.95599999999999996</v>
      </c>
      <c r="Z23" s="19">
        <v>0.96399999999999997</v>
      </c>
    </row>
    <row r="24" spans="2:26" ht="20.25" x14ac:dyDescent="0.35">
      <c r="B24" s="117"/>
      <c r="C24" s="3" t="s">
        <v>231</v>
      </c>
      <c r="D24" s="6">
        <v>0.72</v>
      </c>
      <c r="E24" s="6">
        <v>0.97599999999999998</v>
      </c>
      <c r="F24" s="6">
        <v>0.97399999999999998</v>
      </c>
      <c r="G24" s="6">
        <v>0.89600000000000002</v>
      </c>
      <c r="H24" s="6">
        <v>0.98599999999999999</v>
      </c>
      <c r="I24" s="6">
        <v>0.98699999999999999</v>
      </c>
      <c r="K24" s="111"/>
      <c r="L24" s="3" t="s">
        <v>233</v>
      </c>
      <c r="M24" s="6">
        <v>2.4E-2</v>
      </c>
      <c r="N24" s="6">
        <v>0.221</v>
      </c>
      <c r="O24" s="6">
        <v>6.4000000000000001E-2</v>
      </c>
      <c r="Q24" s="111"/>
      <c r="R24" s="3" t="s">
        <v>213</v>
      </c>
      <c r="S24" s="6">
        <v>0.57199999999999995</v>
      </c>
      <c r="T24" s="6">
        <v>0.47799999999999998</v>
      </c>
      <c r="U24" s="6">
        <v>0.7</v>
      </c>
      <c r="V24" s="6">
        <v>0.90100000000000002</v>
      </c>
      <c r="W24" s="6">
        <v>0.24099999999999999</v>
      </c>
      <c r="X24" s="6">
        <v>0.109</v>
      </c>
      <c r="Y24" s="6">
        <v>8.9999999999999993E-3</v>
      </c>
      <c r="Z24" s="6">
        <v>0.248</v>
      </c>
    </row>
    <row r="25" spans="2:26" ht="20.25" x14ac:dyDescent="0.35">
      <c r="B25" s="117"/>
      <c r="C25" s="3" t="s">
        <v>232</v>
      </c>
      <c r="D25" s="23">
        <v>0</v>
      </c>
      <c r="E25" s="23">
        <v>0</v>
      </c>
      <c r="F25" s="23">
        <v>0</v>
      </c>
      <c r="G25" s="23">
        <v>0</v>
      </c>
      <c r="H25" s="23">
        <v>0</v>
      </c>
      <c r="I25" s="23">
        <v>0</v>
      </c>
      <c r="K25" s="111"/>
      <c r="L25" s="3" t="s">
        <v>234</v>
      </c>
      <c r="M25" s="6">
        <v>0.41699999999999998</v>
      </c>
      <c r="N25" s="6">
        <v>0.76400000000000001</v>
      </c>
      <c r="O25" s="6">
        <v>0.86499999999999999</v>
      </c>
      <c r="Q25" s="111"/>
      <c r="R25" s="3" t="s">
        <v>394</v>
      </c>
      <c r="S25" s="24">
        <v>4.1689999999999996</v>
      </c>
      <c r="T25" s="24">
        <v>5.3959999999999999</v>
      </c>
      <c r="U25" s="24">
        <v>5.3479999999999999</v>
      </c>
      <c r="V25" s="24">
        <v>4.3520000000000003</v>
      </c>
      <c r="W25" s="24">
        <v>4.2679999999999998</v>
      </c>
      <c r="X25" s="24">
        <v>5.3970000000000002</v>
      </c>
      <c r="Y25" s="24">
        <v>5.391</v>
      </c>
      <c r="Z25" s="24">
        <v>4.5030000000000001</v>
      </c>
    </row>
    <row r="26" spans="2:26" ht="20.25" x14ac:dyDescent="0.35">
      <c r="B26" s="117"/>
      <c r="C26" s="3" t="s">
        <v>233</v>
      </c>
      <c r="D26" s="6">
        <v>0.39400000000000002</v>
      </c>
      <c r="E26" s="6">
        <v>0.307</v>
      </c>
      <c r="F26" s="6">
        <v>0.57599999999999996</v>
      </c>
      <c r="G26" s="6">
        <v>0.10299999999999999</v>
      </c>
      <c r="H26" s="6">
        <v>2.5999999999999999E-2</v>
      </c>
      <c r="I26" s="6">
        <v>6.6000000000000003E-2</v>
      </c>
      <c r="K26" s="111" t="s">
        <v>235</v>
      </c>
      <c r="L26" s="3" t="s">
        <v>236</v>
      </c>
      <c r="M26" s="6" t="s">
        <v>237</v>
      </c>
      <c r="N26" s="6" t="s">
        <v>237</v>
      </c>
      <c r="O26" s="6" t="s">
        <v>237</v>
      </c>
      <c r="Q26" s="111"/>
      <c r="R26" s="3" t="s">
        <v>231</v>
      </c>
      <c r="S26" s="6">
        <v>0.97799999999999998</v>
      </c>
      <c r="T26" s="6">
        <v>0.99199999999999999</v>
      </c>
      <c r="U26" s="6">
        <v>0.997</v>
      </c>
      <c r="V26" s="6">
        <v>0.97299999999999998</v>
      </c>
      <c r="W26" s="6">
        <v>0.997</v>
      </c>
      <c r="X26" s="6">
        <v>0.996</v>
      </c>
      <c r="Y26" s="6">
        <v>0.996</v>
      </c>
      <c r="Z26" s="6">
        <v>0.93700000000000006</v>
      </c>
    </row>
    <row r="27" spans="2:26" ht="20.25" x14ac:dyDescent="0.35">
      <c r="B27" s="117"/>
      <c r="C27" s="3" t="s">
        <v>234</v>
      </c>
      <c r="D27" s="6">
        <v>0.29899999999999999</v>
      </c>
      <c r="E27" s="6">
        <v>1.7000000000000001E-2</v>
      </c>
      <c r="F27" s="6">
        <v>1.0999999999999999E-2</v>
      </c>
      <c r="G27" s="6">
        <v>0.255</v>
      </c>
      <c r="H27" s="6">
        <v>3.1E-2</v>
      </c>
      <c r="I27" s="6">
        <v>7.0000000000000001E-3</v>
      </c>
      <c r="K27" s="111"/>
      <c r="L27" s="3" t="s">
        <v>238</v>
      </c>
      <c r="M27" s="6">
        <v>110</v>
      </c>
      <c r="N27" s="6">
        <v>110</v>
      </c>
      <c r="O27" s="6">
        <v>110</v>
      </c>
      <c r="Q27" s="111"/>
      <c r="R27" s="3" t="s">
        <v>232</v>
      </c>
      <c r="S27" s="23">
        <v>0</v>
      </c>
      <c r="T27" s="23">
        <v>0</v>
      </c>
      <c r="U27" s="23">
        <v>0</v>
      </c>
      <c r="V27" s="23">
        <v>0</v>
      </c>
      <c r="W27" s="23">
        <v>0</v>
      </c>
      <c r="X27" s="23">
        <v>0</v>
      </c>
      <c r="Y27" s="23">
        <v>0</v>
      </c>
      <c r="Z27" s="23">
        <v>0</v>
      </c>
    </row>
    <row r="28" spans="2:26" ht="20.25" x14ac:dyDescent="0.35">
      <c r="B28" s="117" t="s">
        <v>235</v>
      </c>
      <c r="C28" s="3" t="s">
        <v>236</v>
      </c>
      <c r="D28" s="6" t="s">
        <v>237</v>
      </c>
      <c r="E28" s="6" t="s">
        <v>237</v>
      </c>
      <c r="F28" s="6" t="s">
        <v>237</v>
      </c>
      <c r="G28" s="6" t="s">
        <v>237</v>
      </c>
      <c r="H28" s="6" t="s">
        <v>237</v>
      </c>
      <c r="I28" s="6" t="s">
        <v>237</v>
      </c>
      <c r="K28" s="111"/>
      <c r="L28" s="3" t="s">
        <v>239</v>
      </c>
      <c r="M28" s="112" t="s">
        <v>395</v>
      </c>
      <c r="N28" s="112"/>
      <c r="O28" s="112"/>
      <c r="Q28" s="111"/>
      <c r="R28" s="3" t="s">
        <v>233</v>
      </c>
      <c r="S28" s="6">
        <v>0.435</v>
      </c>
      <c r="T28" s="6">
        <v>4.3999999999999997E-2</v>
      </c>
      <c r="U28" s="6">
        <v>0.35199999999999998</v>
      </c>
      <c r="V28" s="6">
        <v>0.10199999999999999</v>
      </c>
      <c r="W28" s="6">
        <v>0.68300000000000005</v>
      </c>
      <c r="X28" s="6">
        <v>0.223</v>
      </c>
      <c r="Y28" s="6">
        <v>0.879</v>
      </c>
      <c r="Z28" s="6">
        <v>0.255</v>
      </c>
    </row>
    <row r="29" spans="2:26" ht="20.25" x14ac:dyDescent="0.35">
      <c r="B29" s="117"/>
      <c r="C29" s="3" t="s">
        <v>238</v>
      </c>
      <c r="D29" s="6">
        <v>110</v>
      </c>
      <c r="E29" s="6">
        <v>110</v>
      </c>
      <c r="F29" s="6">
        <v>110</v>
      </c>
      <c r="G29" s="6">
        <v>110</v>
      </c>
      <c r="H29" s="6">
        <v>110</v>
      </c>
      <c r="I29" s="6">
        <v>110</v>
      </c>
      <c r="K29" s="102" t="s">
        <v>241</v>
      </c>
      <c r="L29" s="3" t="s">
        <v>242</v>
      </c>
      <c r="M29" s="22">
        <v>0.81555080000000002</v>
      </c>
      <c r="N29" s="22">
        <v>0.87478800000000001</v>
      </c>
      <c r="O29" s="22">
        <v>0.91305170000000002</v>
      </c>
      <c r="Q29" s="111"/>
      <c r="R29" s="3" t="s">
        <v>234</v>
      </c>
      <c r="S29" s="6">
        <v>0.51500000000000001</v>
      </c>
      <c r="T29" s="6">
        <v>0.60299999999999998</v>
      </c>
      <c r="U29" s="6">
        <v>0.33300000000000002</v>
      </c>
      <c r="V29" s="6">
        <v>0.16700000000000001</v>
      </c>
      <c r="W29" s="6">
        <v>0.20599999999999999</v>
      </c>
      <c r="X29" s="6">
        <v>0.7</v>
      </c>
      <c r="Y29" s="6">
        <v>5.3999999999999999E-2</v>
      </c>
      <c r="Z29" s="6">
        <v>5.0999999999999997E-2</v>
      </c>
    </row>
    <row r="30" spans="2:26" ht="20.25" x14ac:dyDescent="1.05">
      <c r="B30" s="117"/>
      <c r="C30" s="3" t="s">
        <v>239</v>
      </c>
      <c r="D30" s="118" t="s">
        <v>396</v>
      </c>
      <c r="E30" s="118"/>
      <c r="F30" s="118"/>
      <c r="G30" s="118"/>
      <c r="H30" s="118"/>
      <c r="I30" s="118"/>
      <c r="K30" s="103"/>
      <c r="L30" s="3" t="s">
        <v>243</v>
      </c>
      <c r="M30" s="22">
        <v>1.499563</v>
      </c>
      <c r="N30" s="22">
        <v>1.409646</v>
      </c>
      <c r="O30" s="22">
        <v>1.243946</v>
      </c>
      <c r="Q30" s="111" t="s">
        <v>235</v>
      </c>
      <c r="R30" s="3" t="s">
        <v>236</v>
      </c>
      <c r="S30" s="6" t="s">
        <v>237</v>
      </c>
      <c r="T30" s="6" t="s">
        <v>237</v>
      </c>
      <c r="U30" s="6" t="s">
        <v>237</v>
      </c>
      <c r="V30" s="6" t="s">
        <v>237</v>
      </c>
      <c r="W30" s="6" t="s">
        <v>237</v>
      </c>
      <c r="X30" s="6" t="s">
        <v>237</v>
      </c>
      <c r="Y30" s="6" t="s">
        <v>237</v>
      </c>
      <c r="Z30" s="6" t="s">
        <v>237</v>
      </c>
    </row>
    <row r="31" spans="2:26" ht="20.25" x14ac:dyDescent="0.35">
      <c r="B31" s="119" t="s">
        <v>241</v>
      </c>
      <c r="C31" s="3" t="s">
        <v>242</v>
      </c>
      <c r="D31" s="22">
        <v>0.91048629999999997</v>
      </c>
      <c r="E31" s="22">
        <v>0.8481919</v>
      </c>
      <c r="F31" s="22">
        <v>0.81817010000000001</v>
      </c>
      <c r="G31" s="22">
        <v>0.92845730000000004</v>
      </c>
      <c r="H31" s="22">
        <v>0.86435930000000005</v>
      </c>
      <c r="I31" s="22">
        <v>0.83282310000000004</v>
      </c>
      <c r="K31" s="104"/>
      <c r="L31" s="3" t="s">
        <v>244</v>
      </c>
      <c r="M31" s="22">
        <v>0.68401219999999996</v>
      </c>
      <c r="N31" s="22">
        <v>0.53485799999999994</v>
      </c>
      <c r="O31" s="22">
        <v>0.33089429999999997</v>
      </c>
      <c r="Q31" s="111"/>
      <c r="R31" s="3" t="s">
        <v>238</v>
      </c>
      <c r="S31" s="6">
        <v>110</v>
      </c>
      <c r="T31" s="6">
        <v>110</v>
      </c>
      <c r="U31" s="6">
        <v>110</v>
      </c>
      <c r="V31" s="6">
        <v>110</v>
      </c>
      <c r="W31" s="6">
        <v>110</v>
      </c>
      <c r="X31" s="6">
        <v>110</v>
      </c>
      <c r="Y31" s="6">
        <v>110</v>
      </c>
      <c r="Z31" s="6">
        <v>110</v>
      </c>
    </row>
    <row r="32" spans="2:26" ht="20.25" x14ac:dyDescent="0.35">
      <c r="B32" s="120"/>
      <c r="C32" s="3" t="s">
        <v>243</v>
      </c>
      <c r="D32" s="22">
        <v>1.1273979999999999</v>
      </c>
      <c r="E32" s="22">
        <v>1.1881390000000001</v>
      </c>
      <c r="F32" s="22">
        <v>1.187486</v>
      </c>
      <c r="G32" s="22">
        <v>1.1704829999999999</v>
      </c>
      <c r="H32" s="22">
        <v>1.143589</v>
      </c>
      <c r="I32" s="22">
        <v>1.093672</v>
      </c>
      <c r="K32" s="102" t="s">
        <v>245</v>
      </c>
      <c r="L32" s="3" t="s">
        <v>246</v>
      </c>
      <c r="M32" s="21" t="s">
        <v>248</v>
      </c>
      <c r="N32" s="21" t="s">
        <v>247</v>
      </c>
      <c r="O32" s="21" t="s">
        <v>247</v>
      </c>
      <c r="Q32" s="111"/>
      <c r="R32" s="3" t="s">
        <v>239</v>
      </c>
      <c r="S32" s="112" t="s">
        <v>397</v>
      </c>
      <c r="T32" s="112"/>
      <c r="U32" s="112"/>
      <c r="V32" s="112"/>
      <c r="W32" s="112"/>
      <c r="X32" s="112"/>
      <c r="Y32" s="112"/>
      <c r="Z32" s="112"/>
    </row>
    <row r="33" spans="2:26" ht="20.25" x14ac:dyDescent="0.35">
      <c r="B33" s="121"/>
      <c r="C33" s="3" t="s">
        <v>244</v>
      </c>
      <c r="D33" s="22">
        <v>0.21691169999999993</v>
      </c>
      <c r="E33" s="22">
        <v>0.33994710000000006</v>
      </c>
      <c r="F33" s="22">
        <v>0.36931590000000003</v>
      </c>
      <c r="G33" s="22">
        <v>0.2420256999999999</v>
      </c>
      <c r="H33" s="22">
        <v>0.27922969999999991</v>
      </c>
      <c r="I33" s="22">
        <v>0.26084889999999994</v>
      </c>
      <c r="K33" s="103"/>
      <c r="L33" s="3" t="s">
        <v>249</v>
      </c>
      <c r="M33" s="21" t="s">
        <v>248</v>
      </c>
      <c r="N33" s="21" t="s">
        <v>247</v>
      </c>
      <c r="O33" s="21" t="s">
        <v>247</v>
      </c>
      <c r="Q33" s="102" t="s">
        <v>241</v>
      </c>
      <c r="R33" s="3" t="s">
        <v>242</v>
      </c>
      <c r="S33" s="22">
        <v>0.9174139</v>
      </c>
      <c r="T33" s="22">
        <v>0.91074560000000004</v>
      </c>
      <c r="U33" s="22">
        <v>0.92120279999999999</v>
      </c>
      <c r="V33" s="22">
        <v>0.95270319999999997</v>
      </c>
      <c r="W33" s="22">
        <v>0.93487690000000001</v>
      </c>
      <c r="X33" s="22">
        <v>0.92898760000000002</v>
      </c>
      <c r="Y33" s="22">
        <v>0.92899909999999997</v>
      </c>
      <c r="Z33" s="22">
        <v>0.96490670000000001</v>
      </c>
    </row>
    <row r="34" spans="2:26" ht="20.25" x14ac:dyDescent="0.35">
      <c r="B34" s="119" t="s">
        <v>245</v>
      </c>
      <c r="C34" s="3" t="s">
        <v>246</v>
      </c>
      <c r="D34" s="21" t="s">
        <v>247</v>
      </c>
      <c r="E34" s="21" t="s">
        <v>247</v>
      </c>
      <c r="F34" s="21" t="s">
        <v>247</v>
      </c>
      <c r="G34" s="21" t="s">
        <v>247</v>
      </c>
      <c r="H34" s="21" t="s">
        <v>247</v>
      </c>
      <c r="I34" s="21" t="s">
        <v>247</v>
      </c>
      <c r="K34" s="103"/>
      <c r="L34" s="3" t="s">
        <v>250</v>
      </c>
      <c r="M34" s="21" t="s">
        <v>247</v>
      </c>
      <c r="N34" s="21" t="s">
        <v>247</v>
      </c>
      <c r="O34" s="21" t="s">
        <v>247</v>
      </c>
      <c r="Q34" s="103"/>
      <c r="R34" s="3" t="s">
        <v>243</v>
      </c>
      <c r="S34" s="22">
        <v>1.0694920000000001</v>
      </c>
      <c r="T34" s="22">
        <v>1.0822780000000001</v>
      </c>
      <c r="U34" s="22">
        <v>1.0665500000000001</v>
      </c>
      <c r="V34" s="22">
        <v>1.0920749999999999</v>
      </c>
      <c r="W34" s="22">
        <v>1.102754</v>
      </c>
      <c r="X34" s="22">
        <v>1.0698019999999999</v>
      </c>
      <c r="Y34" s="22">
        <v>1.058012</v>
      </c>
      <c r="Z34" s="22">
        <v>1.0568599999999999</v>
      </c>
    </row>
    <row r="35" spans="2:26" ht="20.25" x14ac:dyDescent="0.35">
      <c r="B35" s="120"/>
      <c r="C35" s="3" t="s">
        <v>249</v>
      </c>
      <c r="D35" s="21" t="s">
        <v>247</v>
      </c>
      <c r="E35" s="21" t="s">
        <v>247</v>
      </c>
      <c r="F35" s="21" t="s">
        <v>247</v>
      </c>
      <c r="G35" s="21" t="s">
        <v>247</v>
      </c>
      <c r="H35" s="21" t="s">
        <v>247</v>
      </c>
      <c r="I35" s="21" t="s">
        <v>247</v>
      </c>
      <c r="K35" s="104"/>
      <c r="L35" s="3" t="s">
        <v>251</v>
      </c>
      <c r="M35" s="21" t="s">
        <v>247</v>
      </c>
      <c r="N35" s="21" t="s">
        <v>247</v>
      </c>
      <c r="O35" s="21" t="s">
        <v>247</v>
      </c>
      <c r="Q35" s="104"/>
      <c r="R35" s="3" t="s">
        <v>244</v>
      </c>
      <c r="S35" s="22">
        <v>0.1520781000000001</v>
      </c>
      <c r="T35" s="22">
        <v>0.17153240000000003</v>
      </c>
      <c r="U35" s="22">
        <v>0.14534720000000012</v>
      </c>
      <c r="V35" s="22">
        <v>0.13937179999999993</v>
      </c>
      <c r="W35" s="22">
        <v>0.1678771</v>
      </c>
      <c r="X35" s="22">
        <v>0.1408143999999999</v>
      </c>
      <c r="Y35" s="22">
        <v>0.12901289999999999</v>
      </c>
      <c r="Z35" s="22">
        <v>9.1953299999999905E-2</v>
      </c>
    </row>
    <row r="36" spans="2:26" ht="20.25" x14ac:dyDescent="0.35">
      <c r="B36" s="120"/>
      <c r="C36" s="3" t="s">
        <v>250</v>
      </c>
      <c r="D36" s="21" t="s">
        <v>247</v>
      </c>
      <c r="E36" s="21" t="s">
        <v>247</v>
      </c>
      <c r="F36" s="21" t="s">
        <v>247</v>
      </c>
      <c r="G36" s="21" t="s">
        <v>248</v>
      </c>
      <c r="H36" s="21" t="s">
        <v>247</v>
      </c>
      <c r="I36" s="21" t="s">
        <v>247</v>
      </c>
      <c r="Q36" s="102" t="s">
        <v>245</v>
      </c>
      <c r="R36" s="3" t="s">
        <v>246</v>
      </c>
      <c r="S36" s="21" t="s">
        <v>247</v>
      </c>
      <c r="T36" s="21" t="s">
        <v>247</v>
      </c>
      <c r="U36" s="21" t="s">
        <v>248</v>
      </c>
      <c r="V36" s="21" t="s">
        <v>247</v>
      </c>
      <c r="W36" s="21" t="s">
        <v>247</v>
      </c>
      <c r="X36" s="21" t="s">
        <v>247</v>
      </c>
      <c r="Y36" s="21" t="s">
        <v>248</v>
      </c>
      <c r="Z36" s="21" t="s">
        <v>247</v>
      </c>
    </row>
    <row r="37" spans="2:26" ht="20.25" x14ac:dyDescent="0.35">
      <c r="B37" s="121"/>
      <c r="C37" s="3" t="s">
        <v>251</v>
      </c>
      <c r="D37" s="21" t="s">
        <v>247</v>
      </c>
      <c r="E37" s="21" t="s">
        <v>247</v>
      </c>
      <c r="F37" s="21" t="s">
        <v>247</v>
      </c>
      <c r="G37" s="21" t="s">
        <v>247</v>
      </c>
      <c r="H37" s="21" t="s">
        <v>247</v>
      </c>
      <c r="I37" s="21" t="s">
        <v>247</v>
      </c>
      <c r="Q37" s="103"/>
      <c r="R37" s="3" t="s">
        <v>249</v>
      </c>
      <c r="S37" s="21" t="s">
        <v>247</v>
      </c>
      <c r="T37" s="21" t="s">
        <v>247</v>
      </c>
      <c r="U37" s="21" t="s">
        <v>248</v>
      </c>
      <c r="V37" s="21" t="s">
        <v>247</v>
      </c>
      <c r="W37" s="21" t="s">
        <v>247</v>
      </c>
      <c r="X37" s="21" t="s">
        <v>248</v>
      </c>
      <c r="Y37" s="21" t="s">
        <v>248</v>
      </c>
      <c r="Z37" s="21" t="s">
        <v>247</v>
      </c>
    </row>
    <row r="38" spans="2:26" ht="20.25" x14ac:dyDescent="0.35">
      <c r="K38" s="65"/>
      <c r="L38" s="37"/>
      <c r="Q38" s="103"/>
      <c r="R38" s="3" t="s">
        <v>250</v>
      </c>
      <c r="S38" s="21" t="s">
        <v>247</v>
      </c>
      <c r="T38" s="21" t="s">
        <v>247</v>
      </c>
      <c r="U38" s="21" t="s">
        <v>248</v>
      </c>
      <c r="V38" s="21" t="s">
        <v>247</v>
      </c>
      <c r="W38" s="21" t="s">
        <v>248</v>
      </c>
      <c r="X38" s="21" t="s">
        <v>248</v>
      </c>
      <c r="Y38" s="21" t="s">
        <v>248</v>
      </c>
      <c r="Z38" s="21" t="s">
        <v>248</v>
      </c>
    </row>
    <row r="39" spans="2:26" ht="20.25" x14ac:dyDescent="0.35">
      <c r="K39" s="65"/>
      <c r="L39" s="37"/>
      <c r="Q39" s="104"/>
      <c r="R39" s="3" t="s">
        <v>251</v>
      </c>
      <c r="S39" s="21" t="s">
        <v>247</v>
      </c>
      <c r="T39" s="21" t="s">
        <v>247</v>
      </c>
      <c r="U39" s="21" t="s">
        <v>247</v>
      </c>
      <c r="V39" s="21" t="s">
        <v>247</v>
      </c>
      <c r="W39" s="21" t="s">
        <v>247</v>
      </c>
      <c r="X39" s="21" t="s">
        <v>247</v>
      </c>
      <c r="Y39" s="21" t="s">
        <v>247</v>
      </c>
      <c r="Z39" s="21" t="s">
        <v>247</v>
      </c>
    </row>
    <row r="41" spans="2:26" ht="28.15" x14ac:dyDescent="1.45">
      <c r="B41" s="66" t="s">
        <v>253</v>
      </c>
      <c r="C41" s="37"/>
      <c r="K41" s="66" t="s">
        <v>253</v>
      </c>
      <c r="Q41" s="66" t="s">
        <v>253</v>
      </c>
      <c r="R41" s="37"/>
    </row>
    <row r="42" spans="2:26" ht="13.5" x14ac:dyDescent="0.35">
      <c r="B42" s="65"/>
      <c r="C42" s="37"/>
      <c r="Q42" s="65"/>
      <c r="R42" s="37"/>
    </row>
    <row r="43" spans="2:26" ht="20.25" x14ac:dyDescent="0.35">
      <c r="B43" s="4" t="s">
        <v>254</v>
      </c>
      <c r="C43" s="4" t="s">
        <v>255</v>
      </c>
      <c r="D43" s="5" t="s">
        <v>296</v>
      </c>
      <c r="E43" s="5" t="s">
        <v>297</v>
      </c>
      <c r="F43" s="5" t="s">
        <v>298</v>
      </c>
      <c r="G43" s="5" t="s">
        <v>299</v>
      </c>
      <c r="H43" s="5" t="s">
        <v>300</v>
      </c>
      <c r="I43" s="5" t="s">
        <v>301</v>
      </c>
      <c r="K43" s="4" t="s">
        <v>254</v>
      </c>
      <c r="L43" s="4" t="s">
        <v>255</v>
      </c>
      <c r="M43" s="5" t="s">
        <v>302</v>
      </c>
      <c r="N43" s="5" t="s">
        <v>303</v>
      </c>
      <c r="O43" s="5" t="s">
        <v>304</v>
      </c>
      <c r="Q43" s="4" t="s">
        <v>254</v>
      </c>
      <c r="R43" s="4" t="s">
        <v>255</v>
      </c>
      <c r="S43" s="5" t="s">
        <v>305</v>
      </c>
      <c r="T43" s="5" t="s">
        <v>306</v>
      </c>
      <c r="U43" s="5" t="s">
        <v>307</v>
      </c>
      <c r="V43" s="5" t="s">
        <v>308</v>
      </c>
      <c r="W43" s="5" t="s">
        <v>309</v>
      </c>
      <c r="X43" s="5" t="s">
        <v>310</v>
      </c>
      <c r="Y43" s="5" t="s">
        <v>311</v>
      </c>
      <c r="Z43" s="5" t="s">
        <v>312</v>
      </c>
    </row>
    <row r="44" spans="2:26" ht="20.25" x14ac:dyDescent="1.05">
      <c r="B44" s="3" t="s">
        <v>258</v>
      </c>
      <c r="C44" s="63" t="s">
        <v>259</v>
      </c>
      <c r="D44" s="62">
        <v>0.95157460000000005</v>
      </c>
      <c r="E44" s="62">
        <v>0.9122247</v>
      </c>
      <c r="F44" s="62">
        <v>0.91970569999999996</v>
      </c>
      <c r="G44" s="62">
        <v>0.97435879999999997</v>
      </c>
      <c r="H44" s="62">
        <v>0.98554920000000001</v>
      </c>
      <c r="I44" s="62">
        <v>0.98462669999999997</v>
      </c>
      <c r="K44" s="3" t="s">
        <v>258</v>
      </c>
      <c r="L44" s="63" t="s">
        <v>259</v>
      </c>
      <c r="M44" s="62">
        <v>1.1168210000000001</v>
      </c>
      <c r="N44" s="62">
        <v>1.0545310000000001</v>
      </c>
      <c r="O44" s="62">
        <v>0.91305170000000002</v>
      </c>
      <c r="Q44" s="3" t="s">
        <v>258</v>
      </c>
      <c r="R44" s="63" t="s">
        <v>259</v>
      </c>
      <c r="S44" s="62">
        <v>1.0694920000000001</v>
      </c>
      <c r="T44" s="62">
        <v>1.0100499999999999</v>
      </c>
      <c r="U44" s="62">
        <v>1.0357099999999999</v>
      </c>
      <c r="V44" s="62">
        <v>0.97279890000000002</v>
      </c>
      <c r="W44" s="62">
        <v>1.102754</v>
      </c>
      <c r="X44" s="62">
        <v>1.042853</v>
      </c>
      <c r="Y44" s="62">
        <v>1.058012</v>
      </c>
      <c r="Z44" s="62">
        <v>1.004378</v>
      </c>
    </row>
    <row r="45" spans="2:26" ht="20.25" x14ac:dyDescent="1.05">
      <c r="B45" s="3" t="s">
        <v>264</v>
      </c>
      <c r="C45" s="63" t="s">
        <v>265</v>
      </c>
      <c r="D45" s="62">
        <v>0.92366979999999999</v>
      </c>
      <c r="E45" s="62">
        <v>1.0066839999999999</v>
      </c>
      <c r="F45" s="62">
        <v>0.99594689999999997</v>
      </c>
      <c r="G45" s="62">
        <v>0.96174590000000004</v>
      </c>
      <c r="H45" s="62">
        <v>1.035733</v>
      </c>
      <c r="I45" s="62">
        <v>1.026885</v>
      </c>
      <c r="K45" s="3" t="s">
        <v>264</v>
      </c>
      <c r="L45" s="63" t="s">
        <v>265</v>
      </c>
      <c r="M45" s="62">
        <v>0.94157239999999998</v>
      </c>
      <c r="N45" s="62">
        <v>0.99483120000000003</v>
      </c>
      <c r="O45" s="62">
        <v>1.0858920000000001</v>
      </c>
      <c r="Q45" s="3" t="s">
        <v>264</v>
      </c>
      <c r="R45" s="63" t="s">
        <v>265</v>
      </c>
      <c r="S45" s="62">
        <v>0.95449930000000005</v>
      </c>
      <c r="T45" s="62">
        <v>1.0316399999999999</v>
      </c>
      <c r="U45" s="62">
        <v>0.99172400000000005</v>
      </c>
      <c r="V45" s="62">
        <v>1.0336669999999999</v>
      </c>
      <c r="W45" s="62">
        <v>0.97050590000000003</v>
      </c>
      <c r="X45" s="62">
        <v>1.04799</v>
      </c>
      <c r="Y45" s="62">
        <v>1.0228120000000001</v>
      </c>
      <c r="Z45" s="62">
        <v>1.0568599999999999</v>
      </c>
    </row>
    <row r="46" spans="2:26" ht="20.25" x14ac:dyDescent="1.05">
      <c r="B46" s="3" t="s">
        <v>266</v>
      </c>
      <c r="C46" s="63" t="s">
        <v>267</v>
      </c>
      <c r="D46" s="62">
        <v>1.056589</v>
      </c>
      <c r="E46" s="62">
        <v>1.026114</v>
      </c>
      <c r="F46" s="62">
        <v>1.0372840000000001</v>
      </c>
      <c r="G46" s="62">
        <v>1.0010300000000001</v>
      </c>
      <c r="H46" s="62">
        <v>0.95430570000000003</v>
      </c>
      <c r="I46" s="62">
        <v>0.9673389</v>
      </c>
      <c r="K46" s="3" t="s">
        <v>266</v>
      </c>
      <c r="L46" s="63" t="s">
        <v>267</v>
      </c>
      <c r="M46" s="62">
        <v>1.136565</v>
      </c>
      <c r="N46" s="62">
        <v>1.0972420000000001</v>
      </c>
      <c r="O46" s="62">
        <v>1.0380020000000001</v>
      </c>
      <c r="Q46" s="3" t="s">
        <v>266</v>
      </c>
      <c r="R46" s="63" t="s">
        <v>267</v>
      </c>
      <c r="S46" s="62">
        <v>1.06385</v>
      </c>
      <c r="T46" s="62">
        <v>1.0822780000000001</v>
      </c>
      <c r="U46" s="62">
        <v>1.059212</v>
      </c>
      <c r="V46" s="62">
        <v>1.0302610000000001</v>
      </c>
      <c r="W46" s="62">
        <v>1.028408</v>
      </c>
      <c r="X46" s="62">
        <v>1.0451170000000001</v>
      </c>
      <c r="Y46" s="62">
        <v>1.0201709999999999</v>
      </c>
      <c r="Z46" s="62">
        <v>0.98861969999999999</v>
      </c>
    </row>
    <row r="47" spans="2:26" ht="20.25" x14ac:dyDescent="1.05">
      <c r="B47" s="3" t="s">
        <v>274</v>
      </c>
      <c r="C47" s="63" t="s">
        <v>275</v>
      </c>
      <c r="D47" s="62">
        <v>0.94489630000000002</v>
      </c>
      <c r="E47" s="62">
        <v>0.95890929999999996</v>
      </c>
      <c r="F47" s="62">
        <v>0.95139940000000001</v>
      </c>
      <c r="G47" s="62">
        <v>0.93686130000000001</v>
      </c>
      <c r="H47" s="62">
        <v>0.95412370000000002</v>
      </c>
      <c r="I47" s="62">
        <v>0.94536410000000004</v>
      </c>
      <c r="K47" s="3" t="s">
        <v>274</v>
      </c>
      <c r="L47" s="63" t="s">
        <v>275</v>
      </c>
      <c r="M47" s="62">
        <v>1.499563</v>
      </c>
      <c r="N47" s="62">
        <v>1.409646</v>
      </c>
      <c r="O47" s="62">
        <v>1.243946</v>
      </c>
      <c r="Q47" s="3" t="s">
        <v>274</v>
      </c>
      <c r="R47" s="63" t="s">
        <v>275</v>
      </c>
      <c r="S47" s="62">
        <v>1.0449649999999999</v>
      </c>
      <c r="T47" s="62">
        <v>1.074395</v>
      </c>
      <c r="U47" s="62">
        <v>1.047431</v>
      </c>
      <c r="V47" s="62">
        <v>1.0481339999999999</v>
      </c>
      <c r="W47" s="62">
        <v>1.0423279999999999</v>
      </c>
      <c r="X47" s="62">
        <v>1.0698019999999999</v>
      </c>
      <c r="Y47" s="62">
        <v>1.0437080000000001</v>
      </c>
      <c r="Z47" s="62">
        <v>1.048691</v>
      </c>
    </row>
    <row r="48" spans="2:26" ht="20.25" x14ac:dyDescent="1.05">
      <c r="B48" s="3" t="s">
        <v>398</v>
      </c>
      <c r="C48" s="63" t="s">
        <v>399</v>
      </c>
      <c r="D48" s="62">
        <v>0.94088740000000004</v>
      </c>
      <c r="E48" s="62">
        <v>0.96145709999999995</v>
      </c>
      <c r="F48" s="62">
        <v>1.0058929999999999</v>
      </c>
      <c r="G48" s="62">
        <v>0.94719240000000005</v>
      </c>
      <c r="H48" s="62">
        <v>0.96443630000000002</v>
      </c>
      <c r="I48" s="62">
        <v>1.013552</v>
      </c>
      <c r="K48" s="3" t="s">
        <v>398</v>
      </c>
      <c r="L48" s="63" t="s">
        <v>399</v>
      </c>
      <c r="M48" s="62">
        <v>0.9214367</v>
      </c>
      <c r="N48" s="62">
        <v>0.8952386</v>
      </c>
      <c r="O48" s="62">
        <v>0.93974610000000003</v>
      </c>
      <c r="Q48" s="3" t="s">
        <v>398</v>
      </c>
      <c r="R48" s="63" t="s">
        <v>399</v>
      </c>
      <c r="S48" s="62">
        <v>0.98808300000000004</v>
      </c>
      <c r="T48" s="62">
        <v>0.97305379999999997</v>
      </c>
      <c r="U48" s="62">
        <v>0.97363370000000005</v>
      </c>
      <c r="V48" s="62">
        <v>0.97337499999999999</v>
      </c>
      <c r="W48" s="62">
        <v>0.99289859999999996</v>
      </c>
      <c r="X48" s="62">
        <v>0.97832889999999995</v>
      </c>
      <c r="Y48" s="62">
        <v>0.97418919999999998</v>
      </c>
      <c r="Z48" s="62">
        <v>0.97757760000000005</v>
      </c>
    </row>
    <row r="49" spans="2:26" ht="20.25" x14ac:dyDescent="1.05">
      <c r="B49" s="3" t="s">
        <v>280</v>
      </c>
      <c r="C49" s="63" t="s">
        <v>281</v>
      </c>
      <c r="D49" s="62">
        <v>1.1080190000000001</v>
      </c>
      <c r="E49" s="62">
        <v>0.98205229999999999</v>
      </c>
      <c r="F49" s="62">
        <v>1.028529</v>
      </c>
      <c r="G49" s="62">
        <v>1.133786</v>
      </c>
      <c r="H49" s="62">
        <v>1.012419</v>
      </c>
      <c r="I49" s="62">
        <v>1.0661050000000001</v>
      </c>
      <c r="K49" s="3" t="s">
        <v>280</v>
      </c>
      <c r="L49" s="63" t="s">
        <v>281</v>
      </c>
      <c r="M49" s="62">
        <v>0.93742259999999999</v>
      </c>
      <c r="N49" s="62">
        <v>0.95490929999999996</v>
      </c>
      <c r="O49" s="62">
        <v>0.91512979999999999</v>
      </c>
      <c r="Q49" s="3" t="s">
        <v>280</v>
      </c>
      <c r="R49" s="63" t="s">
        <v>281</v>
      </c>
      <c r="S49" s="62">
        <v>1.0392650000000001</v>
      </c>
      <c r="T49" s="62">
        <v>0.97493339999999995</v>
      </c>
      <c r="U49" s="62">
        <v>1.0199499999999999</v>
      </c>
      <c r="V49" s="62">
        <v>0.99184439999999996</v>
      </c>
      <c r="W49" s="62">
        <v>1.0540860000000001</v>
      </c>
      <c r="X49" s="62">
        <v>0.99130110000000005</v>
      </c>
      <c r="Y49" s="62">
        <v>1.030397</v>
      </c>
      <c r="Z49" s="62">
        <v>1.006796</v>
      </c>
    </row>
    <row r="50" spans="2:26" ht="20.25" x14ac:dyDescent="1.05">
      <c r="B50" s="3" t="s">
        <v>282</v>
      </c>
      <c r="C50" s="63" t="s">
        <v>283</v>
      </c>
      <c r="D50" s="62">
        <v>1.1273979999999999</v>
      </c>
      <c r="E50" s="62">
        <v>1.104177</v>
      </c>
      <c r="F50" s="62">
        <v>1.0725439999999999</v>
      </c>
      <c r="G50" s="62">
        <v>1.1704829999999999</v>
      </c>
      <c r="H50" s="62">
        <v>1.1209830000000001</v>
      </c>
      <c r="I50" s="62">
        <v>1.093672</v>
      </c>
      <c r="K50" s="3" t="s">
        <v>282</v>
      </c>
      <c r="L50" s="63" t="s">
        <v>283</v>
      </c>
      <c r="M50" s="62">
        <v>0.81555080000000002</v>
      </c>
      <c r="N50" s="62">
        <v>0.87478800000000001</v>
      </c>
      <c r="O50" s="62">
        <v>0.9737053</v>
      </c>
      <c r="Q50" s="3" t="s">
        <v>282</v>
      </c>
      <c r="R50" s="63" t="s">
        <v>283</v>
      </c>
      <c r="S50" s="62">
        <v>0.9174139</v>
      </c>
      <c r="T50" s="62">
        <v>0.91074560000000004</v>
      </c>
      <c r="U50" s="62">
        <v>0.93137259999999999</v>
      </c>
      <c r="V50" s="62">
        <v>0.97334430000000005</v>
      </c>
      <c r="W50" s="62">
        <v>0.93487690000000001</v>
      </c>
      <c r="X50" s="62">
        <v>0.92898760000000002</v>
      </c>
      <c r="Y50" s="62">
        <v>0.95582909999999999</v>
      </c>
      <c r="Z50" s="62">
        <v>0.99839290000000003</v>
      </c>
    </row>
    <row r="51" spans="2:26" ht="20.25" x14ac:dyDescent="1.05">
      <c r="B51" s="3" t="s">
        <v>284</v>
      </c>
      <c r="C51" s="63" t="s">
        <v>285</v>
      </c>
      <c r="D51" s="62">
        <v>1.035018</v>
      </c>
      <c r="E51" s="62">
        <v>1.1881390000000001</v>
      </c>
      <c r="F51" s="62">
        <v>1.187486</v>
      </c>
      <c r="G51" s="62">
        <v>0.9609299</v>
      </c>
      <c r="H51" s="62">
        <v>1.0904959999999999</v>
      </c>
      <c r="I51" s="62">
        <v>1.0863670000000001</v>
      </c>
      <c r="K51" s="3" t="s">
        <v>284</v>
      </c>
      <c r="L51" s="63" t="s">
        <v>285</v>
      </c>
      <c r="M51" s="62">
        <v>1.067118</v>
      </c>
      <c r="N51" s="62">
        <v>1.1801410000000001</v>
      </c>
      <c r="O51" s="62">
        <v>1.219387</v>
      </c>
      <c r="Q51" s="3" t="s">
        <v>284</v>
      </c>
      <c r="R51" s="63" t="s">
        <v>285</v>
      </c>
      <c r="S51" s="62">
        <v>1.047255</v>
      </c>
      <c r="T51" s="62">
        <v>1.0179320000000001</v>
      </c>
      <c r="U51" s="62">
        <v>1.0665500000000001</v>
      </c>
      <c r="V51" s="62">
        <v>1.0920749999999999</v>
      </c>
      <c r="W51" s="62">
        <v>0.99495400000000001</v>
      </c>
      <c r="X51" s="62">
        <v>0.96629690000000001</v>
      </c>
      <c r="Y51" s="62">
        <v>1.0152460000000001</v>
      </c>
      <c r="Z51" s="62">
        <v>1.0298389999999999</v>
      </c>
    </row>
    <row r="52" spans="2:26" ht="20.25" x14ac:dyDescent="1.05">
      <c r="B52" s="3" t="s">
        <v>286</v>
      </c>
      <c r="C52" s="63" t="s">
        <v>287</v>
      </c>
      <c r="D52" s="62">
        <v>0.91048629999999997</v>
      </c>
      <c r="E52" s="62">
        <v>0.8481919</v>
      </c>
      <c r="F52" s="62">
        <v>0.81817010000000001</v>
      </c>
      <c r="G52" s="62">
        <v>0.92845730000000004</v>
      </c>
      <c r="H52" s="62">
        <v>0.86435930000000005</v>
      </c>
      <c r="I52" s="62">
        <v>0.83282310000000004</v>
      </c>
      <c r="K52" s="3" t="s">
        <v>286</v>
      </c>
      <c r="L52" s="63" t="s">
        <v>287</v>
      </c>
      <c r="M52" s="62">
        <v>0.95908139999999997</v>
      </c>
      <c r="N52" s="62">
        <v>0.89257260000000005</v>
      </c>
      <c r="O52" s="62">
        <v>1.0194259999999999</v>
      </c>
      <c r="Q52" s="3" t="s">
        <v>286</v>
      </c>
      <c r="R52" s="63" t="s">
        <v>287</v>
      </c>
      <c r="S52" s="62">
        <v>0.93173220000000001</v>
      </c>
      <c r="T52" s="62">
        <v>0.96141140000000003</v>
      </c>
      <c r="U52" s="62">
        <v>0.92120279999999999</v>
      </c>
      <c r="V52" s="62">
        <v>0.95270319999999997</v>
      </c>
      <c r="W52" s="62">
        <v>0.94190790000000002</v>
      </c>
      <c r="X52" s="62">
        <v>0.97189239999999999</v>
      </c>
      <c r="Y52" s="62">
        <v>0.92899909999999997</v>
      </c>
      <c r="Z52" s="62">
        <v>0.96490670000000001</v>
      </c>
    </row>
    <row r="53" spans="2:26" ht="20.25" x14ac:dyDescent="1.05">
      <c r="B53" s="3" t="s">
        <v>288</v>
      </c>
      <c r="C53" s="63" t="s">
        <v>289</v>
      </c>
      <c r="D53" s="62">
        <v>1.027296</v>
      </c>
      <c r="E53" s="62">
        <v>1.159443</v>
      </c>
      <c r="F53" s="62">
        <v>1.0989370000000001</v>
      </c>
      <c r="G53" s="62">
        <v>1.018241</v>
      </c>
      <c r="H53" s="62">
        <v>1.143589</v>
      </c>
      <c r="I53" s="62">
        <v>1.0774109999999999</v>
      </c>
      <c r="K53" s="3" t="s">
        <v>288</v>
      </c>
      <c r="L53" s="63" t="s">
        <v>289</v>
      </c>
      <c r="M53" s="62">
        <v>1.0916079999999999</v>
      </c>
      <c r="N53" s="62">
        <v>1.1025780000000001</v>
      </c>
      <c r="O53" s="62">
        <v>1.0516049999999999</v>
      </c>
      <c r="Q53" s="3" t="s">
        <v>288</v>
      </c>
      <c r="R53" s="63" t="s">
        <v>289</v>
      </c>
      <c r="S53" s="62">
        <v>1.0331570000000001</v>
      </c>
      <c r="T53" s="62">
        <v>1.0613980000000001</v>
      </c>
      <c r="U53" s="62">
        <v>1.0438689999999999</v>
      </c>
      <c r="V53" s="62">
        <v>1.0250900000000001</v>
      </c>
      <c r="W53" s="62">
        <v>1.021981</v>
      </c>
      <c r="X53" s="62">
        <v>1.049409</v>
      </c>
      <c r="Y53" s="62">
        <v>1.035841</v>
      </c>
      <c r="Z53" s="62">
        <v>1.0117499999999999</v>
      </c>
    </row>
    <row r="55" spans="2:26" ht="28.15" x14ac:dyDescent="1.45">
      <c r="B55" s="66" t="s">
        <v>290</v>
      </c>
      <c r="K55" s="66" t="s">
        <v>290</v>
      </c>
      <c r="Q55" s="66" t="s">
        <v>290</v>
      </c>
    </row>
    <row r="56" spans="2:26" ht="20.25" x14ac:dyDescent="0.35">
      <c r="B56" s="4" t="s">
        <v>254</v>
      </c>
      <c r="C56" s="4" t="s">
        <v>255</v>
      </c>
      <c r="D56" s="5" t="s">
        <v>296</v>
      </c>
      <c r="E56" s="5" t="s">
        <v>297</v>
      </c>
      <c r="F56" s="5" t="s">
        <v>298</v>
      </c>
      <c r="G56" s="5" t="s">
        <v>299</v>
      </c>
      <c r="H56" s="5" t="s">
        <v>300</v>
      </c>
      <c r="I56" s="5" t="s">
        <v>301</v>
      </c>
      <c r="K56" s="4" t="s">
        <v>254</v>
      </c>
      <c r="L56" s="4" t="s">
        <v>255</v>
      </c>
      <c r="M56" s="5" t="s">
        <v>302</v>
      </c>
      <c r="N56" s="5" t="s">
        <v>303</v>
      </c>
      <c r="O56" s="5" t="s">
        <v>304</v>
      </c>
      <c r="Q56" s="4" t="s">
        <v>254</v>
      </c>
      <c r="R56" s="4" t="s">
        <v>255</v>
      </c>
      <c r="S56" s="5" t="s">
        <v>305</v>
      </c>
      <c r="T56" s="5" t="s">
        <v>306</v>
      </c>
      <c r="U56" s="5" t="s">
        <v>307</v>
      </c>
      <c r="V56" s="5" t="s">
        <v>308</v>
      </c>
      <c r="W56" s="5" t="s">
        <v>309</v>
      </c>
      <c r="X56" s="5" t="s">
        <v>310</v>
      </c>
      <c r="Y56" s="5" t="s">
        <v>311</v>
      </c>
      <c r="Z56" s="5" t="s">
        <v>312</v>
      </c>
    </row>
    <row r="57" spans="2:26" ht="20.25" x14ac:dyDescent="1.05">
      <c r="B57" s="3" t="s">
        <v>258</v>
      </c>
      <c r="C57" s="63" t="s">
        <v>259</v>
      </c>
      <c r="D57" s="73">
        <f>RANK(D44, D$44:D$53, 1)</f>
        <v>5</v>
      </c>
      <c r="E57" s="73">
        <f t="shared" ref="E57:I57" si="0">RANK(E44, E$44:E$53, 1)</f>
        <v>2</v>
      </c>
      <c r="F57" s="73">
        <f t="shared" si="0"/>
        <v>2</v>
      </c>
      <c r="G57" s="73">
        <f t="shared" si="0"/>
        <v>6</v>
      </c>
      <c r="H57" s="73">
        <f t="shared" si="0"/>
        <v>5</v>
      </c>
      <c r="I57" s="73">
        <f t="shared" si="0"/>
        <v>4</v>
      </c>
      <c r="K57" s="3" t="s">
        <v>258</v>
      </c>
      <c r="L57" s="63" t="s">
        <v>259</v>
      </c>
      <c r="M57" s="73">
        <f>RANK(M44, M$44:M$53, 1)</f>
        <v>8</v>
      </c>
      <c r="N57" s="73">
        <f t="shared" ref="N57:O57" si="1">RANK(N44, N$44:N$53, 1)</f>
        <v>6</v>
      </c>
      <c r="O57" s="73">
        <f t="shared" si="1"/>
        <v>1</v>
      </c>
      <c r="Q57" s="3" t="s">
        <v>258</v>
      </c>
      <c r="R57" s="63" t="s">
        <v>259</v>
      </c>
      <c r="S57" s="73">
        <f>RANK(S44, S$44:S$53, 1)</f>
        <v>10</v>
      </c>
      <c r="T57" s="73">
        <f t="shared" ref="T57:Z57" si="2">RANK(T44, T$44:T$53, 1)</f>
        <v>5</v>
      </c>
      <c r="U57" s="73">
        <f t="shared" si="2"/>
        <v>6</v>
      </c>
      <c r="V57" s="73">
        <f t="shared" si="2"/>
        <v>2</v>
      </c>
      <c r="W57" s="73">
        <f t="shared" si="2"/>
        <v>10</v>
      </c>
      <c r="X57" s="73">
        <f t="shared" si="2"/>
        <v>6</v>
      </c>
      <c r="Y57" s="73">
        <f t="shared" si="2"/>
        <v>10</v>
      </c>
      <c r="Z57" s="73">
        <f t="shared" si="2"/>
        <v>5</v>
      </c>
    </row>
    <row r="58" spans="2:26" ht="20.25" x14ac:dyDescent="1.05">
      <c r="B58" s="3" t="s">
        <v>264</v>
      </c>
      <c r="C58" s="63" t="s">
        <v>265</v>
      </c>
      <c r="D58" s="73">
        <f t="shared" ref="D58:I66" si="3">RANK(D45, D$44:D$53, 1)</f>
        <v>2</v>
      </c>
      <c r="E58" s="73">
        <f t="shared" si="3"/>
        <v>6</v>
      </c>
      <c r="F58" s="73">
        <f t="shared" si="3"/>
        <v>4</v>
      </c>
      <c r="G58" s="73">
        <f t="shared" si="3"/>
        <v>5</v>
      </c>
      <c r="H58" s="73">
        <f t="shared" si="3"/>
        <v>7</v>
      </c>
      <c r="I58" s="73">
        <f t="shared" si="3"/>
        <v>6</v>
      </c>
      <c r="K58" s="3" t="s">
        <v>264</v>
      </c>
      <c r="L58" s="63" t="s">
        <v>265</v>
      </c>
      <c r="M58" s="73">
        <f t="shared" ref="M58:O66" si="4">RANK(M45, M$44:M$53, 1)</f>
        <v>4</v>
      </c>
      <c r="N58" s="73">
        <f t="shared" si="4"/>
        <v>5</v>
      </c>
      <c r="O58" s="73">
        <f t="shared" si="4"/>
        <v>8</v>
      </c>
      <c r="Q58" s="3" t="s">
        <v>264</v>
      </c>
      <c r="R58" s="63" t="s">
        <v>265</v>
      </c>
      <c r="S58" s="73">
        <f t="shared" ref="S58:Z66" si="5">RANK(S45, S$44:S$53, 1)</f>
        <v>3</v>
      </c>
      <c r="T58" s="73">
        <f t="shared" si="5"/>
        <v>7</v>
      </c>
      <c r="U58" s="73">
        <f t="shared" si="5"/>
        <v>4</v>
      </c>
      <c r="V58" s="73">
        <f t="shared" si="5"/>
        <v>8</v>
      </c>
      <c r="W58" s="73">
        <f t="shared" si="5"/>
        <v>3</v>
      </c>
      <c r="X58" s="73">
        <f t="shared" si="5"/>
        <v>8</v>
      </c>
      <c r="Y58" s="73">
        <f t="shared" si="5"/>
        <v>6</v>
      </c>
      <c r="Z58" s="73">
        <f t="shared" si="5"/>
        <v>10</v>
      </c>
    </row>
    <row r="59" spans="2:26" ht="20.25" x14ac:dyDescent="1.05">
      <c r="B59" s="3" t="s">
        <v>266</v>
      </c>
      <c r="C59" s="63" t="s">
        <v>267</v>
      </c>
      <c r="D59" s="73">
        <f t="shared" si="3"/>
        <v>8</v>
      </c>
      <c r="E59" s="73">
        <f t="shared" si="3"/>
        <v>7</v>
      </c>
      <c r="F59" s="73">
        <f t="shared" si="3"/>
        <v>7</v>
      </c>
      <c r="G59" s="73">
        <f t="shared" si="3"/>
        <v>7</v>
      </c>
      <c r="H59" s="73">
        <f t="shared" si="3"/>
        <v>3</v>
      </c>
      <c r="I59" s="73">
        <f t="shared" si="3"/>
        <v>3</v>
      </c>
      <c r="K59" s="3" t="s">
        <v>266</v>
      </c>
      <c r="L59" s="63" t="s">
        <v>267</v>
      </c>
      <c r="M59" s="73">
        <f t="shared" si="4"/>
        <v>9</v>
      </c>
      <c r="N59" s="73">
        <f t="shared" si="4"/>
        <v>7</v>
      </c>
      <c r="O59" s="73">
        <f t="shared" si="4"/>
        <v>6</v>
      </c>
      <c r="Q59" s="3" t="s">
        <v>266</v>
      </c>
      <c r="R59" s="63" t="s">
        <v>267</v>
      </c>
      <c r="S59" s="73">
        <f t="shared" si="5"/>
        <v>9</v>
      </c>
      <c r="T59" s="73">
        <f t="shared" si="5"/>
        <v>10</v>
      </c>
      <c r="U59" s="73">
        <f t="shared" si="5"/>
        <v>9</v>
      </c>
      <c r="V59" s="73">
        <f t="shared" si="5"/>
        <v>7</v>
      </c>
      <c r="W59" s="73">
        <f t="shared" si="5"/>
        <v>7</v>
      </c>
      <c r="X59" s="73">
        <f t="shared" si="5"/>
        <v>7</v>
      </c>
      <c r="Y59" s="73">
        <f t="shared" si="5"/>
        <v>5</v>
      </c>
      <c r="Z59" s="73">
        <f t="shared" si="5"/>
        <v>3</v>
      </c>
    </row>
    <row r="60" spans="2:26" ht="20.25" x14ac:dyDescent="1.05">
      <c r="B60" s="3" t="s">
        <v>274</v>
      </c>
      <c r="C60" s="63" t="s">
        <v>275</v>
      </c>
      <c r="D60" s="73">
        <f t="shared" si="3"/>
        <v>4</v>
      </c>
      <c r="E60" s="73">
        <f t="shared" si="3"/>
        <v>3</v>
      </c>
      <c r="F60" s="73">
        <f t="shared" si="3"/>
        <v>3</v>
      </c>
      <c r="G60" s="73">
        <f t="shared" si="3"/>
        <v>2</v>
      </c>
      <c r="H60" s="73">
        <f t="shared" si="3"/>
        <v>2</v>
      </c>
      <c r="I60" s="73">
        <f t="shared" si="3"/>
        <v>2</v>
      </c>
      <c r="K60" s="3" t="s">
        <v>274</v>
      </c>
      <c r="L60" s="63" t="s">
        <v>275</v>
      </c>
      <c r="M60" s="73">
        <f t="shared" si="4"/>
        <v>10</v>
      </c>
      <c r="N60" s="73">
        <f t="shared" si="4"/>
        <v>10</v>
      </c>
      <c r="O60" s="73">
        <f t="shared" si="4"/>
        <v>10</v>
      </c>
      <c r="Q60" s="3" t="s">
        <v>274</v>
      </c>
      <c r="R60" s="63" t="s">
        <v>275</v>
      </c>
      <c r="S60" s="73">
        <f t="shared" si="5"/>
        <v>7</v>
      </c>
      <c r="T60" s="73">
        <f t="shared" si="5"/>
        <v>9</v>
      </c>
      <c r="U60" s="73">
        <f t="shared" si="5"/>
        <v>8</v>
      </c>
      <c r="V60" s="73">
        <f t="shared" si="5"/>
        <v>9</v>
      </c>
      <c r="W60" s="73">
        <f t="shared" si="5"/>
        <v>8</v>
      </c>
      <c r="X60" s="73">
        <f t="shared" si="5"/>
        <v>10</v>
      </c>
      <c r="Y60" s="73">
        <f t="shared" si="5"/>
        <v>9</v>
      </c>
      <c r="Z60" s="73">
        <f t="shared" si="5"/>
        <v>9</v>
      </c>
    </row>
    <row r="61" spans="2:26" ht="20.25" x14ac:dyDescent="1.05">
      <c r="B61" s="3" t="s">
        <v>398</v>
      </c>
      <c r="C61" s="63" t="s">
        <v>399</v>
      </c>
      <c r="D61" s="73">
        <f t="shared" si="3"/>
        <v>3</v>
      </c>
      <c r="E61" s="73">
        <f t="shared" si="3"/>
        <v>4</v>
      </c>
      <c r="F61" s="73">
        <f t="shared" si="3"/>
        <v>5</v>
      </c>
      <c r="G61" s="73">
        <f t="shared" si="3"/>
        <v>3</v>
      </c>
      <c r="H61" s="73">
        <f t="shared" si="3"/>
        <v>4</v>
      </c>
      <c r="I61" s="73">
        <f t="shared" si="3"/>
        <v>5</v>
      </c>
      <c r="K61" s="3" t="s">
        <v>398</v>
      </c>
      <c r="L61" s="63" t="s">
        <v>399</v>
      </c>
      <c r="M61" s="73">
        <f t="shared" si="4"/>
        <v>2</v>
      </c>
      <c r="N61" s="73">
        <f t="shared" si="4"/>
        <v>3</v>
      </c>
      <c r="O61" s="73">
        <f t="shared" si="4"/>
        <v>3</v>
      </c>
      <c r="Q61" s="3" t="s">
        <v>398</v>
      </c>
      <c r="R61" s="63" t="s">
        <v>399</v>
      </c>
      <c r="S61" s="73">
        <f t="shared" si="5"/>
        <v>4</v>
      </c>
      <c r="T61" s="73">
        <f t="shared" si="5"/>
        <v>3</v>
      </c>
      <c r="U61" s="73">
        <f t="shared" si="5"/>
        <v>3</v>
      </c>
      <c r="V61" s="73">
        <f t="shared" si="5"/>
        <v>4</v>
      </c>
      <c r="W61" s="73">
        <f t="shared" si="5"/>
        <v>4</v>
      </c>
      <c r="X61" s="73">
        <f t="shared" si="5"/>
        <v>4</v>
      </c>
      <c r="Y61" s="73">
        <f t="shared" si="5"/>
        <v>3</v>
      </c>
      <c r="Z61" s="73">
        <f t="shared" si="5"/>
        <v>2</v>
      </c>
    </row>
    <row r="62" spans="2:26" ht="20.25" x14ac:dyDescent="1.05">
      <c r="B62" s="3" t="s">
        <v>280</v>
      </c>
      <c r="C62" s="63" t="s">
        <v>281</v>
      </c>
      <c r="D62" s="73">
        <f t="shared" si="3"/>
        <v>9</v>
      </c>
      <c r="E62" s="73">
        <f t="shared" si="3"/>
        <v>5</v>
      </c>
      <c r="F62" s="73">
        <f t="shared" si="3"/>
        <v>6</v>
      </c>
      <c r="G62" s="73">
        <f t="shared" si="3"/>
        <v>9</v>
      </c>
      <c r="H62" s="73">
        <f t="shared" si="3"/>
        <v>6</v>
      </c>
      <c r="I62" s="73">
        <f t="shared" si="3"/>
        <v>7</v>
      </c>
      <c r="K62" s="3" t="s">
        <v>280</v>
      </c>
      <c r="L62" s="63" t="s">
        <v>281</v>
      </c>
      <c r="M62" s="73">
        <f t="shared" si="4"/>
        <v>3</v>
      </c>
      <c r="N62" s="73">
        <f t="shared" si="4"/>
        <v>4</v>
      </c>
      <c r="O62" s="73">
        <f t="shared" si="4"/>
        <v>2</v>
      </c>
      <c r="Q62" s="3" t="s">
        <v>280</v>
      </c>
      <c r="R62" s="63" t="s">
        <v>281</v>
      </c>
      <c r="S62" s="73">
        <f t="shared" si="5"/>
        <v>6</v>
      </c>
      <c r="T62" s="73">
        <f t="shared" si="5"/>
        <v>4</v>
      </c>
      <c r="U62" s="73">
        <f t="shared" si="5"/>
        <v>5</v>
      </c>
      <c r="V62" s="73">
        <f t="shared" si="5"/>
        <v>5</v>
      </c>
      <c r="W62" s="73">
        <f t="shared" si="5"/>
        <v>9</v>
      </c>
      <c r="X62" s="73">
        <f t="shared" si="5"/>
        <v>5</v>
      </c>
      <c r="Y62" s="73">
        <f t="shared" si="5"/>
        <v>7</v>
      </c>
      <c r="Z62" s="73">
        <f t="shared" si="5"/>
        <v>6</v>
      </c>
    </row>
    <row r="63" spans="2:26" ht="20.25" x14ac:dyDescent="1.05">
      <c r="B63" s="3" t="s">
        <v>282</v>
      </c>
      <c r="C63" s="63" t="s">
        <v>283</v>
      </c>
      <c r="D63" s="73">
        <f t="shared" si="3"/>
        <v>10</v>
      </c>
      <c r="E63" s="73">
        <f t="shared" si="3"/>
        <v>8</v>
      </c>
      <c r="F63" s="73">
        <f t="shared" si="3"/>
        <v>8</v>
      </c>
      <c r="G63" s="73">
        <f t="shared" si="3"/>
        <v>10</v>
      </c>
      <c r="H63" s="73">
        <f t="shared" si="3"/>
        <v>9</v>
      </c>
      <c r="I63" s="73">
        <f t="shared" si="3"/>
        <v>10</v>
      </c>
      <c r="K63" s="3" t="s">
        <v>282</v>
      </c>
      <c r="L63" s="63" t="s">
        <v>283</v>
      </c>
      <c r="M63" s="73">
        <f t="shared" si="4"/>
        <v>1</v>
      </c>
      <c r="N63" s="73">
        <f t="shared" si="4"/>
        <v>1</v>
      </c>
      <c r="O63" s="73">
        <f t="shared" si="4"/>
        <v>4</v>
      </c>
      <c r="Q63" s="3" t="s">
        <v>282</v>
      </c>
      <c r="R63" s="63" t="s">
        <v>283</v>
      </c>
      <c r="S63" s="73">
        <f t="shared" si="5"/>
        <v>1</v>
      </c>
      <c r="T63" s="73">
        <f t="shared" si="5"/>
        <v>1</v>
      </c>
      <c r="U63" s="73">
        <f t="shared" si="5"/>
        <v>2</v>
      </c>
      <c r="V63" s="73">
        <f t="shared" si="5"/>
        <v>3</v>
      </c>
      <c r="W63" s="73">
        <f t="shared" si="5"/>
        <v>1</v>
      </c>
      <c r="X63" s="73">
        <f t="shared" si="5"/>
        <v>1</v>
      </c>
      <c r="Y63" s="73">
        <f t="shared" si="5"/>
        <v>2</v>
      </c>
      <c r="Z63" s="73">
        <f t="shared" si="5"/>
        <v>4</v>
      </c>
    </row>
    <row r="64" spans="2:26" ht="20.25" x14ac:dyDescent="1.05">
      <c r="B64" s="3" t="s">
        <v>284</v>
      </c>
      <c r="C64" s="63" t="s">
        <v>285</v>
      </c>
      <c r="D64" s="73">
        <f t="shared" si="3"/>
        <v>7</v>
      </c>
      <c r="E64" s="73">
        <f t="shared" si="3"/>
        <v>10</v>
      </c>
      <c r="F64" s="73">
        <f t="shared" si="3"/>
        <v>10</v>
      </c>
      <c r="G64" s="73">
        <f t="shared" si="3"/>
        <v>4</v>
      </c>
      <c r="H64" s="73">
        <f t="shared" si="3"/>
        <v>8</v>
      </c>
      <c r="I64" s="73">
        <f t="shared" si="3"/>
        <v>9</v>
      </c>
      <c r="K64" s="3" t="s">
        <v>284</v>
      </c>
      <c r="L64" s="63" t="s">
        <v>285</v>
      </c>
      <c r="M64" s="73">
        <f t="shared" si="4"/>
        <v>6</v>
      </c>
      <c r="N64" s="73">
        <f t="shared" si="4"/>
        <v>9</v>
      </c>
      <c r="O64" s="73">
        <f t="shared" si="4"/>
        <v>9</v>
      </c>
      <c r="Q64" s="3" t="s">
        <v>284</v>
      </c>
      <c r="R64" s="63" t="s">
        <v>285</v>
      </c>
      <c r="S64" s="73">
        <f t="shared" si="5"/>
        <v>8</v>
      </c>
      <c r="T64" s="73">
        <f t="shared" si="5"/>
        <v>6</v>
      </c>
      <c r="U64" s="73">
        <f t="shared" si="5"/>
        <v>10</v>
      </c>
      <c r="V64" s="73">
        <f t="shared" si="5"/>
        <v>10</v>
      </c>
      <c r="W64" s="73">
        <f t="shared" si="5"/>
        <v>5</v>
      </c>
      <c r="X64" s="73">
        <f t="shared" si="5"/>
        <v>2</v>
      </c>
      <c r="Y64" s="73">
        <f t="shared" si="5"/>
        <v>4</v>
      </c>
      <c r="Z64" s="73">
        <f t="shared" si="5"/>
        <v>8</v>
      </c>
    </row>
    <row r="65" spans="1:26" ht="20.25" x14ac:dyDescent="1.05">
      <c r="B65" s="3" t="s">
        <v>286</v>
      </c>
      <c r="C65" s="63" t="s">
        <v>287</v>
      </c>
      <c r="D65" s="73">
        <f t="shared" si="3"/>
        <v>1</v>
      </c>
      <c r="E65" s="73">
        <f t="shared" si="3"/>
        <v>1</v>
      </c>
      <c r="F65" s="73">
        <f t="shared" si="3"/>
        <v>1</v>
      </c>
      <c r="G65" s="73">
        <f t="shared" si="3"/>
        <v>1</v>
      </c>
      <c r="H65" s="73">
        <f t="shared" si="3"/>
        <v>1</v>
      </c>
      <c r="I65" s="73">
        <f t="shared" si="3"/>
        <v>1</v>
      </c>
      <c r="K65" s="3" t="s">
        <v>286</v>
      </c>
      <c r="L65" s="63" t="s">
        <v>287</v>
      </c>
      <c r="M65" s="73">
        <f t="shared" si="4"/>
        <v>5</v>
      </c>
      <c r="N65" s="73">
        <f t="shared" si="4"/>
        <v>2</v>
      </c>
      <c r="O65" s="73">
        <f t="shared" si="4"/>
        <v>5</v>
      </c>
      <c r="Q65" s="3" t="s">
        <v>286</v>
      </c>
      <c r="R65" s="63" t="s">
        <v>287</v>
      </c>
      <c r="S65" s="73">
        <f t="shared" si="5"/>
        <v>2</v>
      </c>
      <c r="T65" s="73">
        <f t="shared" si="5"/>
        <v>2</v>
      </c>
      <c r="U65" s="73">
        <f t="shared" si="5"/>
        <v>1</v>
      </c>
      <c r="V65" s="73">
        <f t="shared" si="5"/>
        <v>1</v>
      </c>
      <c r="W65" s="73">
        <f t="shared" si="5"/>
        <v>2</v>
      </c>
      <c r="X65" s="73">
        <f t="shared" si="5"/>
        <v>3</v>
      </c>
      <c r="Y65" s="73">
        <f t="shared" si="5"/>
        <v>1</v>
      </c>
      <c r="Z65" s="73">
        <f t="shared" si="5"/>
        <v>1</v>
      </c>
    </row>
    <row r="66" spans="1:26" ht="20.25" x14ac:dyDescent="1.05">
      <c r="B66" s="3" t="s">
        <v>288</v>
      </c>
      <c r="C66" s="63" t="s">
        <v>289</v>
      </c>
      <c r="D66" s="73">
        <f t="shared" si="3"/>
        <v>6</v>
      </c>
      <c r="E66" s="73">
        <f t="shared" si="3"/>
        <v>9</v>
      </c>
      <c r="F66" s="73">
        <f t="shared" si="3"/>
        <v>9</v>
      </c>
      <c r="G66" s="73">
        <f t="shared" si="3"/>
        <v>8</v>
      </c>
      <c r="H66" s="73">
        <f t="shared" si="3"/>
        <v>10</v>
      </c>
      <c r="I66" s="73">
        <f t="shared" si="3"/>
        <v>8</v>
      </c>
      <c r="K66" s="3" t="s">
        <v>288</v>
      </c>
      <c r="L66" s="63" t="s">
        <v>289</v>
      </c>
      <c r="M66" s="73">
        <f t="shared" si="4"/>
        <v>7</v>
      </c>
      <c r="N66" s="73">
        <f t="shared" si="4"/>
        <v>8</v>
      </c>
      <c r="O66" s="73">
        <f t="shared" si="4"/>
        <v>7</v>
      </c>
      <c r="Q66" s="3" t="s">
        <v>288</v>
      </c>
      <c r="R66" s="63" t="s">
        <v>289</v>
      </c>
      <c r="S66" s="73">
        <f t="shared" si="5"/>
        <v>5</v>
      </c>
      <c r="T66" s="73">
        <f t="shared" si="5"/>
        <v>8</v>
      </c>
      <c r="U66" s="73">
        <f t="shared" si="5"/>
        <v>7</v>
      </c>
      <c r="V66" s="73">
        <f t="shared" si="5"/>
        <v>6</v>
      </c>
      <c r="W66" s="73">
        <f t="shared" si="5"/>
        <v>6</v>
      </c>
      <c r="X66" s="73">
        <f t="shared" si="5"/>
        <v>9</v>
      </c>
      <c r="Y66" s="73">
        <f t="shared" si="5"/>
        <v>8</v>
      </c>
      <c r="Z66" s="73">
        <f t="shared" si="5"/>
        <v>7</v>
      </c>
    </row>
    <row r="69" spans="1:26" s="70" customFormat="1" x14ac:dyDescent="0.35">
      <c r="A69" s="71" t="s">
        <v>291</v>
      </c>
    </row>
  </sheetData>
  <mergeCells count="54">
    <mergeCell ref="Q6:Q7"/>
    <mergeCell ref="R6:R7"/>
    <mergeCell ref="Q8:Q9"/>
    <mergeCell ref="R8:R9"/>
    <mergeCell ref="Q12:Q17"/>
    <mergeCell ref="R12:R13"/>
    <mergeCell ref="R14:R15"/>
    <mergeCell ref="R16:R17"/>
    <mergeCell ref="Q30:Q32"/>
    <mergeCell ref="S32:Z32"/>
    <mergeCell ref="Q33:Q35"/>
    <mergeCell ref="Q36:Q39"/>
    <mergeCell ref="Q10:Q11"/>
    <mergeCell ref="R10:R11"/>
    <mergeCell ref="Q18:Q19"/>
    <mergeCell ref="R18:R19"/>
    <mergeCell ref="Q20:Q21"/>
    <mergeCell ref="R20:R21"/>
    <mergeCell ref="Q22:Z22"/>
    <mergeCell ref="Q23:Q29"/>
    <mergeCell ref="K26:K28"/>
    <mergeCell ref="M28:O28"/>
    <mergeCell ref="K29:K31"/>
    <mergeCell ref="K32:K35"/>
    <mergeCell ref="K16:K17"/>
    <mergeCell ref="L16:L17"/>
    <mergeCell ref="K18:O18"/>
    <mergeCell ref="K19:K25"/>
    <mergeCell ref="K6:K7"/>
    <mergeCell ref="L6:L7"/>
    <mergeCell ref="K8:K9"/>
    <mergeCell ref="L8:L9"/>
    <mergeCell ref="K10:K15"/>
    <mergeCell ref="L10:L11"/>
    <mergeCell ref="L12:L13"/>
    <mergeCell ref="L14:L15"/>
    <mergeCell ref="B6:B7"/>
    <mergeCell ref="C6:C7"/>
    <mergeCell ref="C8:C9"/>
    <mergeCell ref="C12:C13"/>
    <mergeCell ref="C14:C15"/>
    <mergeCell ref="B28:B30"/>
    <mergeCell ref="D30:I30"/>
    <mergeCell ref="B31:B33"/>
    <mergeCell ref="B34:B37"/>
    <mergeCell ref="B8:B9"/>
    <mergeCell ref="B10:B15"/>
    <mergeCell ref="B16:B17"/>
    <mergeCell ref="C10:C11"/>
    <mergeCell ref="B18:B19"/>
    <mergeCell ref="C18:C19"/>
    <mergeCell ref="B20:I20"/>
    <mergeCell ref="B21:B27"/>
    <mergeCell ref="C16:C17"/>
  </mergeCells>
  <phoneticPr fontId="34" type="noConversion"/>
  <conditionalFormatting sqref="D34:I37">
    <cfRule type="containsText" dxfId="25" priority="47" operator="containsText" text="A">
      <formula>NOT(ISERROR(SEARCH("A",D34)))</formula>
    </cfRule>
    <cfRule type="containsText" dxfId="24" priority="48" operator="containsText" text="G">
      <formula>NOT(ISERROR(SEARCH("G",D34)))</formula>
    </cfRule>
    <cfRule type="containsText" priority="49" operator="containsText" text="G">
      <formula>NOT(ISERROR(SEARCH("G",D34)))</formula>
    </cfRule>
  </conditionalFormatting>
  <conditionalFormatting sqref="D44:D53">
    <cfRule type="colorScale" priority="46">
      <colorScale>
        <cfvo type="min"/>
        <cfvo type="percentile" val="50"/>
        <cfvo type="max"/>
        <color rgb="FF63BE7B"/>
        <color rgb="FFFFEB84"/>
        <color rgb="FFF8696B"/>
      </colorScale>
    </cfRule>
  </conditionalFormatting>
  <conditionalFormatting sqref="E44:E53">
    <cfRule type="colorScale" priority="45">
      <colorScale>
        <cfvo type="min"/>
        <cfvo type="percentile" val="50"/>
        <cfvo type="max"/>
        <color rgb="FF63BE7B"/>
        <color rgb="FFFFEB84"/>
        <color rgb="FFF8696B"/>
      </colorScale>
    </cfRule>
  </conditionalFormatting>
  <conditionalFormatting sqref="F44:F53">
    <cfRule type="colorScale" priority="44">
      <colorScale>
        <cfvo type="min"/>
        <cfvo type="percentile" val="50"/>
        <cfvo type="max"/>
        <color rgb="FF63BE7B"/>
        <color rgb="FFFFEB84"/>
        <color rgb="FFF8696B"/>
      </colorScale>
    </cfRule>
  </conditionalFormatting>
  <conditionalFormatting sqref="G44:G53">
    <cfRule type="colorScale" priority="43">
      <colorScale>
        <cfvo type="min"/>
        <cfvo type="percentile" val="50"/>
        <cfvo type="max"/>
        <color rgb="FF63BE7B"/>
        <color rgb="FFFFEB84"/>
        <color rgb="FFF8696B"/>
      </colorScale>
    </cfRule>
  </conditionalFormatting>
  <conditionalFormatting sqref="H44:H53">
    <cfRule type="colorScale" priority="42">
      <colorScale>
        <cfvo type="min"/>
        <cfvo type="percentile" val="50"/>
        <cfvo type="max"/>
        <color rgb="FF63BE7B"/>
        <color rgb="FFFFEB84"/>
        <color rgb="FFF8696B"/>
      </colorScale>
    </cfRule>
  </conditionalFormatting>
  <conditionalFormatting sqref="I44:I53">
    <cfRule type="colorScale" priority="41">
      <colorScale>
        <cfvo type="min"/>
        <cfvo type="percentile" val="50"/>
        <cfvo type="max"/>
        <color rgb="FF63BE7B"/>
        <color rgb="FFFFEB84"/>
        <color rgb="FFF8696B"/>
      </colorScale>
    </cfRule>
  </conditionalFormatting>
  <conditionalFormatting sqref="M34:O35 N32:O33">
    <cfRule type="containsText" dxfId="23" priority="38" operator="containsText" text="A">
      <formula>NOT(ISERROR(SEARCH("A",M32)))</formula>
    </cfRule>
    <cfRule type="containsText" dxfId="22" priority="39" operator="containsText" text="G">
      <formula>NOT(ISERROR(SEARCH("G",M32)))</formula>
    </cfRule>
    <cfRule type="containsText" priority="40" operator="containsText" text="G">
      <formula>NOT(ISERROR(SEARCH("G",M32)))</formula>
    </cfRule>
  </conditionalFormatting>
  <conditionalFormatting sqref="S36:Z39">
    <cfRule type="containsText" dxfId="21" priority="35" operator="containsText" text="A">
      <formula>NOT(ISERROR(SEARCH("A",S36)))</formula>
    </cfRule>
    <cfRule type="containsText" dxfId="20" priority="36" operator="containsText" text="G">
      <formula>NOT(ISERROR(SEARCH("G",S36)))</formula>
    </cfRule>
    <cfRule type="containsText" priority="37" operator="containsText" text="G">
      <formula>NOT(ISERROR(SEARCH("G",S36)))</formula>
    </cfRule>
  </conditionalFormatting>
  <conditionalFormatting sqref="Z44:Z53">
    <cfRule type="colorScale" priority="34">
      <colorScale>
        <cfvo type="min"/>
        <cfvo type="percentile" val="50"/>
        <cfvo type="max"/>
        <color rgb="FF63BE7B"/>
        <color rgb="FFFFEB84"/>
        <color rgb="FFF8696B"/>
      </colorScale>
    </cfRule>
  </conditionalFormatting>
  <conditionalFormatting sqref="S44:S53">
    <cfRule type="colorScale" priority="33">
      <colorScale>
        <cfvo type="min"/>
        <cfvo type="percentile" val="50"/>
        <cfvo type="max"/>
        <color rgb="FF63BE7B"/>
        <color rgb="FFFFEB84"/>
        <color rgb="FFF8696B"/>
      </colorScale>
    </cfRule>
  </conditionalFormatting>
  <conditionalFormatting sqref="T44:T53">
    <cfRule type="colorScale" priority="32">
      <colorScale>
        <cfvo type="min"/>
        <cfvo type="percentile" val="50"/>
        <cfvo type="max"/>
        <color rgb="FF63BE7B"/>
        <color rgb="FFFFEB84"/>
        <color rgb="FFF8696B"/>
      </colorScale>
    </cfRule>
  </conditionalFormatting>
  <conditionalFormatting sqref="U44:U53">
    <cfRule type="colorScale" priority="31">
      <colorScale>
        <cfvo type="min"/>
        <cfvo type="percentile" val="50"/>
        <cfvo type="max"/>
        <color rgb="FF63BE7B"/>
        <color rgb="FFFFEB84"/>
        <color rgb="FFF8696B"/>
      </colorScale>
    </cfRule>
  </conditionalFormatting>
  <conditionalFormatting sqref="V44:V53">
    <cfRule type="colorScale" priority="30">
      <colorScale>
        <cfvo type="min"/>
        <cfvo type="percentile" val="50"/>
        <cfvo type="max"/>
        <color rgb="FF63BE7B"/>
        <color rgb="FFFFEB84"/>
        <color rgb="FFF8696B"/>
      </colorScale>
    </cfRule>
  </conditionalFormatting>
  <conditionalFormatting sqref="W44:W53">
    <cfRule type="colorScale" priority="29">
      <colorScale>
        <cfvo type="min"/>
        <cfvo type="percentile" val="50"/>
        <cfvo type="max"/>
        <color rgb="FF63BE7B"/>
        <color rgb="FFFFEB84"/>
        <color rgb="FFF8696B"/>
      </colorScale>
    </cfRule>
  </conditionalFormatting>
  <conditionalFormatting sqref="X44:X53">
    <cfRule type="colorScale" priority="28">
      <colorScale>
        <cfvo type="min"/>
        <cfvo type="percentile" val="50"/>
        <cfvo type="max"/>
        <color rgb="FF63BE7B"/>
        <color rgb="FFFFEB84"/>
        <color rgb="FFF8696B"/>
      </colorScale>
    </cfRule>
  </conditionalFormatting>
  <conditionalFormatting sqref="Y44:Y53">
    <cfRule type="colorScale" priority="27">
      <colorScale>
        <cfvo type="min"/>
        <cfvo type="percentile" val="50"/>
        <cfvo type="max"/>
        <color rgb="FF63BE7B"/>
        <color rgb="FFFFEB84"/>
        <color rgb="FFF8696B"/>
      </colorScale>
    </cfRule>
  </conditionalFormatting>
  <conditionalFormatting sqref="D57:I66">
    <cfRule type="colorScale" priority="26">
      <colorScale>
        <cfvo type="min"/>
        <cfvo type="percentile" val="50"/>
        <cfvo type="max"/>
        <color rgb="FF63BE7B"/>
        <color rgb="FFFFEB84"/>
        <color rgb="FFF8696B"/>
      </colorScale>
    </cfRule>
  </conditionalFormatting>
  <conditionalFormatting sqref="E57:E66">
    <cfRule type="colorScale" priority="25">
      <colorScale>
        <cfvo type="min"/>
        <cfvo type="percentile" val="50"/>
        <cfvo type="max"/>
        <color rgb="FF63BE7B"/>
        <color rgb="FFFFEB84"/>
        <color rgb="FFF8696B"/>
      </colorScale>
    </cfRule>
  </conditionalFormatting>
  <conditionalFormatting sqref="F57:F66">
    <cfRule type="colorScale" priority="24">
      <colorScale>
        <cfvo type="min"/>
        <cfvo type="percentile" val="50"/>
        <cfvo type="max"/>
        <color rgb="FF63BE7B"/>
        <color rgb="FFFFEB84"/>
        <color rgb="FFF8696B"/>
      </colorScale>
    </cfRule>
  </conditionalFormatting>
  <conditionalFormatting sqref="G57:G66">
    <cfRule type="colorScale" priority="23">
      <colorScale>
        <cfvo type="min"/>
        <cfvo type="percentile" val="50"/>
        <cfvo type="max"/>
        <color rgb="FF63BE7B"/>
        <color rgb="FFFFEB84"/>
        <color rgb="FFF8696B"/>
      </colorScale>
    </cfRule>
  </conditionalFormatting>
  <conditionalFormatting sqref="H57:H66">
    <cfRule type="colorScale" priority="22">
      <colorScale>
        <cfvo type="min"/>
        <cfvo type="percentile" val="50"/>
        <cfvo type="max"/>
        <color rgb="FF63BE7B"/>
        <color rgb="FFFFEB84"/>
        <color rgb="FFF8696B"/>
      </colorScale>
    </cfRule>
  </conditionalFormatting>
  <conditionalFormatting sqref="I57:I66">
    <cfRule type="colorScale" priority="21">
      <colorScale>
        <cfvo type="min"/>
        <cfvo type="percentile" val="50"/>
        <cfvo type="max"/>
        <color rgb="FF63BE7B"/>
        <color rgb="FFFFEB84"/>
        <color rgb="FFF8696B"/>
      </colorScale>
    </cfRule>
  </conditionalFormatting>
  <conditionalFormatting sqref="M44:M53">
    <cfRule type="colorScale" priority="20">
      <colorScale>
        <cfvo type="min"/>
        <cfvo type="percentile" val="50"/>
        <cfvo type="max"/>
        <color rgb="FF63BE7B"/>
        <color rgb="FFFFEB84"/>
        <color rgb="FFF8696B"/>
      </colorScale>
    </cfRule>
  </conditionalFormatting>
  <conditionalFormatting sqref="N44:N53">
    <cfRule type="colorScale" priority="19">
      <colorScale>
        <cfvo type="min"/>
        <cfvo type="percentile" val="50"/>
        <cfvo type="max"/>
        <color rgb="FF63BE7B"/>
        <color rgb="FFFFEB84"/>
        <color rgb="FFF8696B"/>
      </colorScale>
    </cfRule>
  </conditionalFormatting>
  <conditionalFormatting sqref="O44:O53">
    <cfRule type="colorScale" priority="18">
      <colorScale>
        <cfvo type="min"/>
        <cfvo type="percentile" val="50"/>
        <cfvo type="max"/>
        <color rgb="FF63BE7B"/>
        <color rgb="FFFFEB84"/>
        <color rgb="FFF8696B"/>
      </colorScale>
    </cfRule>
  </conditionalFormatting>
  <conditionalFormatting sqref="M57:O66">
    <cfRule type="colorScale" priority="17">
      <colorScale>
        <cfvo type="min"/>
        <cfvo type="percentile" val="50"/>
        <cfvo type="max"/>
        <color rgb="FF63BE7B"/>
        <color rgb="FFFFEB84"/>
        <color rgb="FFF8696B"/>
      </colorScale>
    </cfRule>
  </conditionalFormatting>
  <conditionalFormatting sqref="N57:N66">
    <cfRule type="colorScale" priority="16">
      <colorScale>
        <cfvo type="min"/>
        <cfvo type="percentile" val="50"/>
        <cfvo type="max"/>
        <color rgb="FF63BE7B"/>
        <color rgb="FFFFEB84"/>
        <color rgb="FFF8696B"/>
      </colorScale>
    </cfRule>
  </conditionalFormatting>
  <conditionalFormatting sqref="O57:O66">
    <cfRule type="colorScale" priority="15">
      <colorScale>
        <cfvo type="min"/>
        <cfvo type="percentile" val="50"/>
        <cfvo type="max"/>
        <color rgb="FF63BE7B"/>
        <color rgb="FFFFEB84"/>
        <color rgb="FFF8696B"/>
      </colorScale>
    </cfRule>
  </conditionalFormatting>
  <conditionalFormatting sqref="Z57:Z66">
    <cfRule type="colorScale" priority="14">
      <colorScale>
        <cfvo type="min"/>
        <cfvo type="percentile" val="50"/>
        <cfvo type="max"/>
        <color rgb="FF63BE7B"/>
        <color rgb="FFFFEB84"/>
        <color rgb="FFF8696B"/>
      </colorScale>
    </cfRule>
  </conditionalFormatting>
  <conditionalFormatting sqref="S57:Z66">
    <cfRule type="colorScale" priority="13">
      <colorScale>
        <cfvo type="min"/>
        <cfvo type="percentile" val="50"/>
        <cfvo type="max"/>
        <color rgb="FF63BE7B"/>
        <color rgb="FFFFEB84"/>
        <color rgb="FFF8696B"/>
      </colorScale>
    </cfRule>
  </conditionalFormatting>
  <conditionalFormatting sqref="T57:T66">
    <cfRule type="colorScale" priority="12">
      <colorScale>
        <cfvo type="min"/>
        <cfvo type="percentile" val="50"/>
        <cfvo type="max"/>
        <color rgb="FF63BE7B"/>
        <color rgb="FFFFEB84"/>
        <color rgb="FFF8696B"/>
      </colorScale>
    </cfRule>
  </conditionalFormatting>
  <conditionalFormatting sqref="U57:U66">
    <cfRule type="colorScale" priority="11">
      <colorScale>
        <cfvo type="min"/>
        <cfvo type="percentile" val="50"/>
        <cfvo type="max"/>
        <color rgb="FF63BE7B"/>
        <color rgb="FFFFEB84"/>
        <color rgb="FFF8696B"/>
      </colorScale>
    </cfRule>
  </conditionalFormatting>
  <conditionalFormatting sqref="V57:V66">
    <cfRule type="colorScale" priority="10">
      <colorScale>
        <cfvo type="min"/>
        <cfvo type="percentile" val="50"/>
        <cfvo type="max"/>
        <color rgb="FF63BE7B"/>
        <color rgb="FFFFEB84"/>
        <color rgb="FFF8696B"/>
      </colorScale>
    </cfRule>
  </conditionalFormatting>
  <conditionalFormatting sqref="W57:W66">
    <cfRule type="colorScale" priority="9">
      <colorScale>
        <cfvo type="min"/>
        <cfvo type="percentile" val="50"/>
        <cfvo type="max"/>
        <color rgb="FF63BE7B"/>
        <color rgb="FFFFEB84"/>
        <color rgb="FFF8696B"/>
      </colorScale>
    </cfRule>
  </conditionalFormatting>
  <conditionalFormatting sqref="X57:X66">
    <cfRule type="colorScale" priority="8">
      <colorScale>
        <cfvo type="min"/>
        <cfvo type="percentile" val="50"/>
        <cfvo type="max"/>
        <color rgb="FF63BE7B"/>
        <color rgb="FFFFEB84"/>
        <color rgb="FFF8696B"/>
      </colorScale>
    </cfRule>
  </conditionalFormatting>
  <conditionalFormatting sqref="Y57:Y66">
    <cfRule type="colorScale" priority="7">
      <colorScale>
        <cfvo type="min"/>
        <cfvo type="percentile" val="50"/>
        <cfvo type="max"/>
        <color rgb="FF63BE7B"/>
        <color rgb="FFFFEB84"/>
        <color rgb="FFF8696B"/>
      </colorScale>
    </cfRule>
  </conditionalFormatting>
  <conditionalFormatting sqref="M32">
    <cfRule type="containsText" dxfId="19" priority="4" operator="containsText" text="A">
      <formula>NOT(ISERROR(SEARCH("A",M32)))</formula>
    </cfRule>
    <cfRule type="containsText" dxfId="18" priority="5" operator="containsText" text="G">
      <formula>NOT(ISERROR(SEARCH("G",M32)))</formula>
    </cfRule>
    <cfRule type="containsText" priority="6" operator="containsText" text="G">
      <formula>NOT(ISERROR(SEARCH("G",M32)))</formula>
    </cfRule>
  </conditionalFormatting>
  <conditionalFormatting sqref="M33">
    <cfRule type="containsText" dxfId="17" priority="1" operator="containsText" text="A">
      <formula>NOT(ISERROR(SEARCH("A",M33)))</formula>
    </cfRule>
    <cfRule type="containsText" dxfId="16" priority="2" operator="containsText" text="G">
      <formula>NOT(ISERROR(SEARCH("G",M33)))</formula>
    </cfRule>
    <cfRule type="containsText" priority="3" operator="containsText" text="G">
      <formula>NOT(ISERROR(SEARCH("G",M33)))</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76C88-70B1-4ACC-A5AD-7B988365B364}">
  <dimension ref="A1:T66"/>
  <sheetViews>
    <sheetView zoomScale="80" zoomScaleNormal="80" workbookViewId="0"/>
  </sheetViews>
  <sheetFormatPr defaultColWidth="9" defaultRowHeight="12.75" x14ac:dyDescent="0.35"/>
  <cols>
    <col min="1" max="1" width="9" style="38"/>
    <col min="2" max="2" width="25.59765625" style="38" customWidth="1"/>
    <col min="3" max="3" width="43.53125" style="38" bestFit="1" customWidth="1"/>
    <col min="4" max="9" width="10.59765625" style="38" customWidth="1"/>
    <col min="10" max="10" width="5.59765625" style="38" customWidth="1"/>
    <col min="11" max="11" width="25.59765625" style="38" customWidth="1"/>
    <col min="12" max="12" width="43.53125" style="38" bestFit="1" customWidth="1"/>
    <col min="13" max="16" width="10.59765625" style="38" customWidth="1"/>
    <col min="17" max="16384" width="9" style="38"/>
  </cols>
  <sheetData>
    <row r="1" spans="1:20" s="68" customFormat="1" ht="32.25" x14ac:dyDescent="1.05">
      <c r="A1" s="69" t="s">
        <v>400</v>
      </c>
      <c r="B1" s="72"/>
      <c r="C1" s="67"/>
      <c r="D1" s="67"/>
      <c r="E1" s="67"/>
      <c r="F1" s="67"/>
      <c r="G1" s="67"/>
      <c r="H1" s="67"/>
      <c r="I1" s="67"/>
      <c r="J1" s="67"/>
      <c r="K1" s="67"/>
      <c r="L1" s="67"/>
      <c r="M1" s="67"/>
      <c r="N1" s="67"/>
      <c r="O1" s="67"/>
      <c r="P1" s="67"/>
      <c r="Q1" s="67"/>
      <c r="R1" s="67"/>
      <c r="S1" s="67"/>
      <c r="T1" s="67"/>
    </row>
    <row r="3" spans="1:20" ht="28.15" x14ac:dyDescent="1.45">
      <c r="B3" s="66" t="s">
        <v>543</v>
      </c>
      <c r="K3" s="66" t="s">
        <v>544</v>
      </c>
      <c r="L3" s="59"/>
      <c r="M3" s="59"/>
      <c r="N3" s="59"/>
      <c r="O3" s="59"/>
      <c r="P3" s="59"/>
      <c r="Q3" s="59"/>
      <c r="R3" s="59"/>
    </row>
    <row r="5" spans="1:20" ht="20.25" x14ac:dyDescent="0.35">
      <c r="B5" s="4" t="s">
        <v>25</v>
      </c>
      <c r="C5" s="4" t="s">
        <v>26</v>
      </c>
      <c r="D5" s="33" t="s">
        <v>401</v>
      </c>
      <c r="E5" s="33" t="s">
        <v>402</v>
      </c>
      <c r="F5" s="33" t="s">
        <v>403</v>
      </c>
      <c r="G5" s="33" t="s">
        <v>404</v>
      </c>
      <c r="H5" s="33" t="s">
        <v>405</v>
      </c>
      <c r="I5" s="33" t="s">
        <v>406</v>
      </c>
      <c r="K5" s="4" t="s">
        <v>25</v>
      </c>
      <c r="L5" s="4" t="s">
        <v>26</v>
      </c>
      <c r="M5" s="5" t="s">
        <v>401</v>
      </c>
      <c r="N5" s="5" t="s">
        <v>402</v>
      </c>
      <c r="O5" s="5" t="s">
        <v>403</v>
      </c>
      <c r="P5" s="5" t="s">
        <v>404</v>
      </c>
    </row>
    <row r="6" spans="1:20" ht="20.25" x14ac:dyDescent="0.35">
      <c r="B6" s="114" t="s">
        <v>51</v>
      </c>
      <c r="C6" s="126" t="s">
        <v>407</v>
      </c>
      <c r="D6" s="29" t="s">
        <v>408</v>
      </c>
      <c r="E6" s="29" t="s">
        <v>409</v>
      </c>
      <c r="F6" s="29" t="s">
        <v>410</v>
      </c>
      <c r="G6" s="29" t="s">
        <v>411</v>
      </c>
      <c r="H6" s="29" t="s">
        <v>412</v>
      </c>
      <c r="I6" s="29" t="s">
        <v>413</v>
      </c>
      <c r="K6" s="102" t="s">
        <v>414</v>
      </c>
      <c r="L6" s="111" t="s">
        <v>415</v>
      </c>
      <c r="M6" s="29" t="s">
        <v>416</v>
      </c>
      <c r="N6" s="29"/>
      <c r="O6" s="29"/>
      <c r="P6" s="29"/>
    </row>
    <row r="7" spans="1:20" ht="20.25" x14ac:dyDescent="0.35">
      <c r="B7" s="116"/>
      <c r="C7" s="127"/>
      <c r="D7" s="56" t="s">
        <v>77</v>
      </c>
      <c r="E7" s="56" t="s">
        <v>77</v>
      </c>
      <c r="F7" s="56" t="s">
        <v>77</v>
      </c>
      <c r="G7" s="56" t="s">
        <v>77</v>
      </c>
      <c r="H7" s="56" t="s">
        <v>77</v>
      </c>
      <c r="I7" s="31" t="s">
        <v>77</v>
      </c>
      <c r="K7" s="103"/>
      <c r="L7" s="111"/>
      <c r="M7" s="31" t="s">
        <v>77</v>
      </c>
      <c r="N7" s="31"/>
      <c r="O7" s="31"/>
      <c r="P7" s="31"/>
    </row>
    <row r="8" spans="1:20" ht="20.25" x14ac:dyDescent="0.35">
      <c r="B8" s="102" t="s">
        <v>414</v>
      </c>
      <c r="C8" s="111" t="s">
        <v>415</v>
      </c>
      <c r="D8" s="30" t="s">
        <v>417</v>
      </c>
      <c r="E8" s="30" t="s">
        <v>418</v>
      </c>
      <c r="F8" s="30"/>
      <c r="G8" s="30" t="s">
        <v>419</v>
      </c>
      <c r="H8" s="30"/>
      <c r="I8" s="30"/>
      <c r="K8" s="103"/>
      <c r="L8" s="111" t="s">
        <v>117</v>
      </c>
      <c r="M8" s="29"/>
      <c r="N8" s="29" t="s">
        <v>420</v>
      </c>
      <c r="O8" s="29"/>
      <c r="P8" s="29"/>
    </row>
    <row r="9" spans="1:20" ht="20.25" x14ac:dyDescent="0.35">
      <c r="B9" s="103"/>
      <c r="C9" s="123"/>
      <c r="D9" s="56" t="s">
        <v>94</v>
      </c>
      <c r="E9" s="56" t="s">
        <v>110</v>
      </c>
      <c r="F9" s="56"/>
      <c r="G9" s="56" t="s">
        <v>375</v>
      </c>
      <c r="H9" s="56"/>
      <c r="I9" s="31"/>
      <c r="K9" s="103"/>
      <c r="L9" s="111"/>
      <c r="M9" s="31"/>
      <c r="N9" s="31" t="s">
        <v>96</v>
      </c>
      <c r="O9" s="31"/>
      <c r="P9" s="31"/>
    </row>
    <row r="10" spans="1:20" ht="20.25" x14ac:dyDescent="0.35">
      <c r="B10" s="103"/>
      <c r="C10" s="111" t="s">
        <v>117</v>
      </c>
      <c r="D10" s="30">
        <v>-0.13900000000000001</v>
      </c>
      <c r="E10" s="30"/>
      <c r="F10" s="30"/>
      <c r="G10" s="30"/>
      <c r="H10" s="30">
        <v>-0.23</v>
      </c>
      <c r="I10" s="30"/>
      <c r="K10" s="103"/>
      <c r="L10" s="111" t="s">
        <v>421</v>
      </c>
      <c r="M10" s="29"/>
      <c r="N10" s="29"/>
      <c r="O10" s="29" t="s">
        <v>422</v>
      </c>
      <c r="P10" s="29"/>
    </row>
    <row r="11" spans="1:20" ht="20.25" x14ac:dyDescent="0.35">
      <c r="B11" s="103"/>
      <c r="C11" s="123"/>
      <c r="D11" s="56" t="s">
        <v>423</v>
      </c>
      <c r="E11" s="56"/>
      <c r="F11" s="56"/>
      <c r="G11" s="56"/>
      <c r="H11" s="56" t="s">
        <v>424</v>
      </c>
      <c r="I11" s="31"/>
      <c r="K11" s="103"/>
      <c r="L11" s="111"/>
      <c r="M11" s="30"/>
      <c r="N11" s="31"/>
      <c r="O11" s="31" t="s">
        <v>425</v>
      </c>
      <c r="P11" s="31"/>
    </row>
    <row r="12" spans="1:20" ht="20.25" x14ac:dyDescent="0.35">
      <c r="B12" s="103"/>
      <c r="C12" s="111" t="s">
        <v>421</v>
      </c>
      <c r="D12" s="30"/>
      <c r="E12" s="30">
        <v>-9.2999999999999999E-2</v>
      </c>
      <c r="F12" s="30"/>
      <c r="G12" s="30"/>
      <c r="H12" s="30"/>
      <c r="I12" s="30">
        <v>-0.30499999999999999</v>
      </c>
      <c r="K12" s="103"/>
      <c r="L12" s="111" t="s">
        <v>545</v>
      </c>
      <c r="M12" s="29"/>
      <c r="N12" s="29"/>
      <c r="O12" s="29"/>
      <c r="P12" s="29" t="s">
        <v>426</v>
      </c>
    </row>
    <row r="13" spans="1:20" ht="20.25" x14ac:dyDescent="0.35">
      <c r="B13" s="103"/>
      <c r="C13" s="123"/>
      <c r="D13" s="56"/>
      <c r="E13" s="56" t="s">
        <v>427</v>
      </c>
      <c r="F13" s="56"/>
      <c r="G13" s="56"/>
      <c r="H13" s="56"/>
      <c r="I13" s="31" t="s">
        <v>428</v>
      </c>
      <c r="K13" s="104"/>
      <c r="L13" s="111"/>
      <c r="M13" s="31"/>
      <c r="N13" s="31"/>
      <c r="O13" s="31"/>
      <c r="P13" s="31" t="s">
        <v>429</v>
      </c>
    </row>
    <row r="14" spans="1:20" ht="20.25" x14ac:dyDescent="0.35">
      <c r="B14" s="103"/>
      <c r="C14" s="111" t="s">
        <v>545</v>
      </c>
      <c r="D14" s="30"/>
      <c r="E14" s="30"/>
      <c r="F14" s="30">
        <v>0.27500000000000002</v>
      </c>
      <c r="G14" s="30"/>
      <c r="H14" s="30"/>
      <c r="I14" s="30"/>
      <c r="K14" s="113" t="s">
        <v>187</v>
      </c>
      <c r="L14" s="111" t="s">
        <v>187</v>
      </c>
      <c r="M14" s="29" t="s">
        <v>430</v>
      </c>
      <c r="N14" s="29">
        <v>0.626</v>
      </c>
      <c r="O14" s="29">
        <v>1.375</v>
      </c>
      <c r="P14" s="29">
        <v>0.60499999999999998</v>
      </c>
    </row>
    <row r="15" spans="1:20" ht="20.25" x14ac:dyDescent="0.35">
      <c r="B15" s="104"/>
      <c r="C15" s="123"/>
      <c r="D15" s="56"/>
      <c r="E15" s="31"/>
      <c r="F15" s="60" t="s">
        <v>431</v>
      </c>
      <c r="G15" s="56"/>
      <c r="H15" s="56"/>
      <c r="I15" s="31"/>
      <c r="K15" s="113"/>
      <c r="L15" s="111"/>
      <c r="M15" s="31" t="s">
        <v>77</v>
      </c>
      <c r="N15" s="31" t="s">
        <v>432</v>
      </c>
      <c r="O15" s="31" t="s">
        <v>433</v>
      </c>
      <c r="P15" s="31" t="s">
        <v>434</v>
      </c>
    </row>
    <row r="16" spans="1:20" ht="20.25" x14ac:dyDescent="0.35">
      <c r="B16" s="113" t="s">
        <v>187</v>
      </c>
      <c r="C16" s="111" t="s">
        <v>187</v>
      </c>
      <c r="D16" s="30">
        <v>-0.88900000000000001</v>
      </c>
      <c r="E16" s="30">
        <v>-0.94599999999999995</v>
      </c>
      <c r="F16" s="58">
        <v>0.80800000000000005</v>
      </c>
      <c r="G16" s="29" t="s">
        <v>435</v>
      </c>
      <c r="H16" s="57">
        <v>0.66700000000000004</v>
      </c>
      <c r="I16" s="30">
        <v>1.488</v>
      </c>
      <c r="K16" s="108" t="s">
        <v>205</v>
      </c>
      <c r="L16" s="109"/>
      <c r="M16" s="109"/>
      <c r="N16" s="109"/>
      <c r="O16" s="109"/>
      <c r="P16" s="110"/>
    </row>
    <row r="17" spans="2:16" ht="20.25" x14ac:dyDescent="0.35">
      <c r="B17" s="113"/>
      <c r="C17" s="123"/>
      <c r="D17" s="56" t="s">
        <v>436</v>
      </c>
      <c r="E17" s="56" t="s">
        <v>437</v>
      </c>
      <c r="F17" s="31" t="s">
        <v>438</v>
      </c>
      <c r="G17" s="61" t="s">
        <v>97</v>
      </c>
      <c r="H17" s="56" t="s">
        <v>439</v>
      </c>
      <c r="I17" s="31" t="s">
        <v>440</v>
      </c>
      <c r="K17" s="111" t="s">
        <v>211</v>
      </c>
      <c r="L17" s="3" t="s">
        <v>212</v>
      </c>
      <c r="M17" s="19">
        <v>0.23899999999999999</v>
      </c>
      <c r="N17" s="19">
        <v>0.124</v>
      </c>
      <c r="O17" s="19">
        <v>0.108</v>
      </c>
      <c r="P17" s="19">
        <v>0.13300000000000001</v>
      </c>
    </row>
    <row r="18" spans="2:16" ht="20.25" x14ac:dyDescent="0.35">
      <c r="B18" s="108" t="s">
        <v>205</v>
      </c>
      <c r="C18" s="109"/>
      <c r="D18" s="124"/>
      <c r="E18" s="124"/>
      <c r="F18" s="124"/>
      <c r="G18" s="109"/>
      <c r="H18" s="124"/>
      <c r="I18" s="125"/>
      <c r="K18" s="111"/>
      <c r="L18" s="3" t="s">
        <v>213</v>
      </c>
      <c r="M18" s="19">
        <v>0.50800000000000001</v>
      </c>
      <c r="N18" s="19">
        <v>0</v>
      </c>
      <c r="O18" s="19">
        <v>5.0000000000000001E-3</v>
      </c>
      <c r="P18" s="19">
        <v>0.44500000000000001</v>
      </c>
    </row>
    <row r="19" spans="2:16" ht="20.25" x14ac:dyDescent="0.35">
      <c r="B19" s="111" t="s">
        <v>211</v>
      </c>
      <c r="C19" s="3" t="s">
        <v>212</v>
      </c>
      <c r="D19" s="19">
        <v>0.82099999999999995</v>
      </c>
      <c r="E19" s="19">
        <v>0.81499999999999995</v>
      </c>
      <c r="F19" s="19">
        <v>0.78400000000000003</v>
      </c>
      <c r="G19" s="19">
        <v>0.81699999999999995</v>
      </c>
      <c r="H19" s="19">
        <v>0.77900000000000003</v>
      </c>
      <c r="I19" s="19">
        <v>0.77500000000000002</v>
      </c>
      <c r="K19" s="111"/>
      <c r="L19" s="3" t="s">
        <v>394</v>
      </c>
      <c r="M19" s="24">
        <v>1</v>
      </c>
      <c r="N19" s="24">
        <v>1</v>
      </c>
      <c r="O19" s="24">
        <v>1</v>
      </c>
      <c r="P19" s="24">
        <v>1</v>
      </c>
    </row>
    <row r="20" spans="2:16" ht="20.25" x14ac:dyDescent="0.35">
      <c r="B20" s="111"/>
      <c r="C20" s="3" t="s">
        <v>213</v>
      </c>
      <c r="D20" s="6">
        <v>0.48799999999999999</v>
      </c>
      <c r="E20" s="6">
        <v>0.40899999999999997</v>
      </c>
      <c r="F20" s="6">
        <v>0.374</v>
      </c>
      <c r="G20" s="6">
        <v>0.27800000000000002</v>
      </c>
      <c r="H20" s="6">
        <v>7.0000000000000007E-2</v>
      </c>
      <c r="I20" s="6">
        <v>0.34399999999999997</v>
      </c>
      <c r="K20" s="111"/>
      <c r="L20" s="3" t="s">
        <v>231</v>
      </c>
      <c r="M20" s="24">
        <v>0.875</v>
      </c>
      <c r="N20" s="24">
        <v>0.626</v>
      </c>
      <c r="O20" s="24">
        <v>0.75</v>
      </c>
      <c r="P20" s="24">
        <v>0.88100000000000001</v>
      </c>
    </row>
    <row r="21" spans="2:16" ht="20.25" x14ac:dyDescent="0.35">
      <c r="B21" s="111"/>
      <c r="C21" s="3" t="s">
        <v>394</v>
      </c>
      <c r="D21" s="24">
        <v>3.0659999999999998</v>
      </c>
      <c r="E21" s="24">
        <v>3.0569999999999999</v>
      </c>
      <c r="F21" s="24">
        <v>3.359</v>
      </c>
      <c r="G21" s="24">
        <v>2.4550000000000001</v>
      </c>
      <c r="H21" s="24">
        <v>2.1560000000000001</v>
      </c>
      <c r="I21" s="24">
        <v>2.2679999999999998</v>
      </c>
      <c r="K21" s="111"/>
      <c r="L21" s="3" t="s">
        <v>232</v>
      </c>
      <c r="M21" s="23">
        <v>0</v>
      </c>
      <c r="N21" s="23">
        <v>0</v>
      </c>
      <c r="O21" s="23">
        <v>0</v>
      </c>
      <c r="P21" s="23">
        <v>0</v>
      </c>
    </row>
    <row r="22" spans="2:16" ht="20.25" x14ac:dyDescent="0.35">
      <c r="B22" s="111"/>
      <c r="C22" s="3" t="s">
        <v>231</v>
      </c>
      <c r="D22" s="25">
        <v>0.753</v>
      </c>
      <c r="E22" s="25">
        <v>0.81499999999999995</v>
      </c>
      <c r="F22" s="25">
        <v>0.97399999999999998</v>
      </c>
      <c r="G22" s="25">
        <v>0.94399999999999995</v>
      </c>
      <c r="H22" s="25">
        <v>0.86399999999999999</v>
      </c>
      <c r="I22" s="25">
        <v>0.93500000000000005</v>
      </c>
      <c r="K22" s="111"/>
      <c r="L22" s="3" t="s">
        <v>233</v>
      </c>
      <c r="M22" s="6">
        <v>5.0999999999999997E-2</v>
      </c>
      <c r="N22" s="25">
        <v>0.04</v>
      </c>
      <c r="O22" s="6">
        <v>4.5999999999999999E-2</v>
      </c>
      <c r="P22" s="6">
        <v>2.1000000000000001E-2</v>
      </c>
    </row>
    <row r="23" spans="2:16" ht="20.25" x14ac:dyDescent="0.35">
      <c r="B23" s="111"/>
      <c r="C23" s="3" t="s">
        <v>232</v>
      </c>
      <c r="D23" s="23">
        <v>0</v>
      </c>
      <c r="E23" s="23">
        <v>0</v>
      </c>
      <c r="F23" s="23">
        <v>0</v>
      </c>
      <c r="G23" s="23">
        <v>0</v>
      </c>
      <c r="H23" s="23">
        <v>0</v>
      </c>
      <c r="I23" s="23">
        <v>0</v>
      </c>
      <c r="K23" s="111"/>
      <c r="L23" s="3" t="s">
        <v>234</v>
      </c>
      <c r="M23" s="6">
        <v>0.252</v>
      </c>
      <c r="N23" s="25">
        <v>0.79</v>
      </c>
      <c r="O23" s="6">
        <v>0.83499999999999996</v>
      </c>
      <c r="P23" s="6">
        <v>0.95499999999999996</v>
      </c>
    </row>
    <row r="24" spans="2:16" ht="20.25" x14ac:dyDescent="0.35">
      <c r="B24" s="111"/>
      <c r="C24" s="3" t="s">
        <v>233</v>
      </c>
      <c r="D24" s="6">
        <v>0.26100000000000001</v>
      </c>
      <c r="E24" s="6">
        <v>0.14899999999999999</v>
      </c>
      <c r="F24" s="6">
        <v>0.04</v>
      </c>
      <c r="G24" s="6">
        <v>0.14099999999999999</v>
      </c>
      <c r="H24" s="6">
        <v>4.8000000000000001E-2</v>
      </c>
      <c r="I24" s="6">
        <v>4.4999999999999998E-2</v>
      </c>
      <c r="K24" s="111" t="s">
        <v>235</v>
      </c>
      <c r="L24" s="3" t="s">
        <v>236</v>
      </c>
      <c r="M24" s="6" t="s">
        <v>237</v>
      </c>
      <c r="N24" s="6" t="s">
        <v>237</v>
      </c>
      <c r="O24" s="6" t="s">
        <v>237</v>
      </c>
      <c r="P24" s="6" t="s">
        <v>237</v>
      </c>
    </row>
    <row r="25" spans="2:16" ht="20.25" x14ac:dyDescent="0.35">
      <c r="B25" s="111"/>
      <c r="C25" s="3" t="s">
        <v>234</v>
      </c>
      <c r="D25" s="6">
        <v>0.33800000000000002</v>
      </c>
      <c r="E25" s="6">
        <v>0.21199999999999999</v>
      </c>
      <c r="F25" s="6">
        <v>0.75700000000000001</v>
      </c>
      <c r="G25" s="6">
        <v>0.19700000000000001</v>
      </c>
      <c r="H25" s="6">
        <v>0.124</v>
      </c>
      <c r="I25" s="6">
        <v>0.30499999999999999</v>
      </c>
      <c r="K25" s="111"/>
      <c r="L25" s="3" t="s">
        <v>238</v>
      </c>
      <c r="M25" s="6">
        <v>110</v>
      </c>
      <c r="N25" s="6">
        <v>110</v>
      </c>
      <c r="O25" s="6">
        <v>110</v>
      </c>
      <c r="P25" s="6">
        <v>110</v>
      </c>
    </row>
    <row r="26" spans="2:16" ht="20.25" x14ac:dyDescent="0.35">
      <c r="B26" s="111" t="s">
        <v>235</v>
      </c>
      <c r="C26" s="3" t="s">
        <v>236</v>
      </c>
      <c r="D26" s="6" t="s">
        <v>237</v>
      </c>
      <c r="E26" s="6" t="s">
        <v>237</v>
      </c>
      <c r="F26" s="6" t="s">
        <v>237</v>
      </c>
      <c r="G26" s="6" t="s">
        <v>237</v>
      </c>
      <c r="H26" s="6" t="s">
        <v>237</v>
      </c>
      <c r="I26" s="6" t="s">
        <v>237</v>
      </c>
      <c r="K26" s="111"/>
      <c r="L26" s="3" t="s">
        <v>239</v>
      </c>
      <c r="M26" s="83" t="s">
        <v>441</v>
      </c>
      <c r="N26" s="83"/>
      <c r="O26" s="83"/>
      <c r="P26" s="83"/>
    </row>
    <row r="27" spans="2:16" ht="20.25" x14ac:dyDescent="0.35">
      <c r="B27" s="111"/>
      <c r="C27" s="3" t="s">
        <v>238</v>
      </c>
      <c r="D27" s="6">
        <v>110</v>
      </c>
      <c r="E27" s="6">
        <v>110</v>
      </c>
      <c r="F27" s="6">
        <v>110</v>
      </c>
      <c r="G27" s="6">
        <v>110</v>
      </c>
      <c r="H27" s="6">
        <v>110</v>
      </c>
      <c r="I27" s="6">
        <v>110</v>
      </c>
      <c r="K27" s="102" t="s">
        <v>241</v>
      </c>
      <c r="L27" s="3" t="s">
        <v>242</v>
      </c>
      <c r="M27" s="22">
        <v>0.61953029999999998</v>
      </c>
      <c r="N27" s="22">
        <v>0.57735230000000004</v>
      </c>
      <c r="O27" s="22">
        <v>0.5758046</v>
      </c>
      <c r="P27" s="22">
        <v>0.56713829999999998</v>
      </c>
    </row>
    <row r="28" spans="2:16" ht="20.25" x14ac:dyDescent="0.35">
      <c r="B28" s="111"/>
      <c r="C28" s="3" t="s">
        <v>239</v>
      </c>
      <c r="D28" s="112" t="s">
        <v>442</v>
      </c>
      <c r="E28" s="112"/>
      <c r="F28" s="112"/>
      <c r="G28" s="112"/>
      <c r="H28" s="112"/>
      <c r="I28" s="112"/>
      <c r="K28" s="103"/>
      <c r="L28" s="3" t="s">
        <v>243</v>
      </c>
      <c r="M28" s="22">
        <v>1.518057</v>
      </c>
      <c r="N28" s="22">
        <v>1.441921</v>
      </c>
      <c r="O28" s="22">
        <v>1.4750829999999999</v>
      </c>
      <c r="P28" s="22">
        <v>1.4913540000000001</v>
      </c>
    </row>
    <row r="29" spans="2:16" ht="20.25" x14ac:dyDescent="0.35">
      <c r="B29" s="102" t="s">
        <v>241</v>
      </c>
      <c r="C29" s="3" t="s">
        <v>242</v>
      </c>
      <c r="D29" s="22">
        <v>0.6844266</v>
      </c>
      <c r="E29" s="22">
        <v>0.67031940000000001</v>
      </c>
      <c r="F29" s="22">
        <v>0.59678969999999998</v>
      </c>
      <c r="G29" s="22">
        <v>0.67516310000000002</v>
      </c>
      <c r="H29" s="22">
        <v>0.58537050000000002</v>
      </c>
      <c r="I29" s="22">
        <v>0.5794629</v>
      </c>
      <c r="K29" s="104"/>
      <c r="L29" s="3" t="s">
        <v>244</v>
      </c>
      <c r="M29" s="22">
        <v>0.89852670000000001</v>
      </c>
      <c r="N29" s="22">
        <v>0.86456869999999997</v>
      </c>
      <c r="O29" s="22">
        <v>0.89927839999999992</v>
      </c>
      <c r="P29" s="22">
        <v>0.92421570000000008</v>
      </c>
    </row>
    <row r="30" spans="2:16" ht="20.25" x14ac:dyDescent="0.35">
      <c r="B30" s="103"/>
      <c r="C30" s="3" t="s">
        <v>243</v>
      </c>
      <c r="D30" s="22">
        <v>1.43554</v>
      </c>
      <c r="E30" s="22">
        <v>1.495673</v>
      </c>
      <c r="F30" s="22">
        <v>1.4707619999999999</v>
      </c>
      <c r="G30" s="22">
        <v>1.527136</v>
      </c>
      <c r="H30" s="22">
        <v>1.427524</v>
      </c>
      <c r="I30" s="22">
        <v>1.4659850000000001</v>
      </c>
      <c r="K30" s="102" t="s">
        <v>245</v>
      </c>
      <c r="L30" s="3" t="s">
        <v>246</v>
      </c>
      <c r="M30" s="21" t="s">
        <v>247</v>
      </c>
      <c r="N30" s="21" t="s">
        <v>247</v>
      </c>
      <c r="O30" s="21" t="s">
        <v>247</v>
      </c>
      <c r="P30" s="21" t="s">
        <v>247</v>
      </c>
    </row>
    <row r="31" spans="2:16" ht="20.25" x14ac:dyDescent="0.35">
      <c r="B31" s="104"/>
      <c r="C31" s="3" t="s">
        <v>244</v>
      </c>
      <c r="D31" s="22">
        <v>0.75111340000000004</v>
      </c>
      <c r="E31" s="22">
        <v>0.82535360000000002</v>
      </c>
      <c r="F31" s="22">
        <v>0.87397229999999992</v>
      </c>
      <c r="G31" s="22">
        <v>0.85197290000000003</v>
      </c>
      <c r="H31" s="22">
        <v>0.8421535</v>
      </c>
      <c r="I31" s="22">
        <v>0.88652210000000009</v>
      </c>
      <c r="K31" s="103"/>
      <c r="L31" s="3" t="s">
        <v>249</v>
      </c>
      <c r="M31" s="21" t="s">
        <v>247</v>
      </c>
      <c r="N31" s="21" t="s">
        <v>247</v>
      </c>
      <c r="O31" s="21" t="s">
        <v>247</v>
      </c>
      <c r="P31" s="21" t="s">
        <v>247</v>
      </c>
    </row>
    <row r="32" spans="2:16" ht="20.25" x14ac:dyDescent="0.35">
      <c r="B32" s="102" t="s">
        <v>245</v>
      </c>
      <c r="C32" s="3" t="s">
        <v>246</v>
      </c>
      <c r="D32" s="21" t="s">
        <v>248</v>
      </c>
      <c r="E32" s="21" t="s">
        <v>248</v>
      </c>
      <c r="F32" s="21" t="s">
        <v>248</v>
      </c>
      <c r="G32" s="21" t="s">
        <v>248</v>
      </c>
      <c r="H32" s="21" t="s">
        <v>248</v>
      </c>
      <c r="I32" s="21" t="s">
        <v>248</v>
      </c>
      <c r="K32" s="103"/>
      <c r="L32" s="3" t="s">
        <v>250</v>
      </c>
      <c r="M32" s="21" t="s">
        <v>247</v>
      </c>
      <c r="N32" s="21" t="s">
        <v>247</v>
      </c>
      <c r="O32" s="21" t="s">
        <v>247</v>
      </c>
      <c r="P32" s="21" t="s">
        <v>247</v>
      </c>
    </row>
    <row r="33" spans="2:16" ht="20.25" x14ac:dyDescent="0.35">
      <c r="B33" s="103"/>
      <c r="C33" s="3" t="s">
        <v>249</v>
      </c>
      <c r="D33" s="21" t="s">
        <v>248</v>
      </c>
      <c r="E33" s="21" t="s">
        <v>248</v>
      </c>
      <c r="F33" s="21" t="s">
        <v>248</v>
      </c>
      <c r="G33" s="21" t="s">
        <v>247</v>
      </c>
      <c r="H33" s="21" t="s">
        <v>248</v>
      </c>
      <c r="I33" s="21" t="s">
        <v>248</v>
      </c>
      <c r="K33" s="104"/>
      <c r="L33" s="3" t="s">
        <v>251</v>
      </c>
      <c r="M33" s="21" t="s">
        <v>247</v>
      </c>
      <c r="N33" s="21" t="s">
        <v>247</v>
      </c>
      <c r="O33" s="21" t="s">
        <v>247</v>
      </c>
      <c r="P33" s="21" t="s">
        <v>247</v>
      </c>
    </row>
    <row r="34" spans="2:16" ht="20.25" x14ac:dyDescent="0.35">
      <c r="B34" s="103"/>
      <c r="C34" s="3" t="s">
        <v>250</v>
      </c>
      <c r="D34" s="21" t="s">
        <v>247</v>
      </c>
      <c r="E34" s="21" t="s">
        <v>248</v>
      </c>
      <c r="F34" s="21" t="s">
        <v>247</v>
      </c>
      <c r="G34" s="21" t="s">
        <v>247</v>
      </c>
      <c r="H34" s="21" t="s">
        <v>247</v>
      </c>
      <c r="I34" s="21" t="s">
        <v>248</v>
      </c>
    </row>
    <row r="35" spans="2:16" ht="20.25" x14ac:dyDescent="0.35">
      <c r="B35" s="104"/>
      <c r="C35" s="3" t="s">
        <v>251</v>
      </c>
      <c r="D35" s="21" t="s">
        <v>247</v>
      </c>
      <c r="E35" s="21" t="s">
        <v>247</v>
      </c>
      <c r="F35" s="21" t="s">
        <v>247</v>
      </c>
      <c r="G35" s="21" t="s">
        <v>247</v>
      </c>
      <c r="H35" s="21" t="s">
        <v>247</v>
      </c>
      <c r="I35" s="21" t="s">
        <v>247</v>
      </c>
    </row>
    <row r="38" spans="2:16" ht="28.15" x14ac:dyDescent="1.45">
      <c r="B38" s="66" t="s">
        <v>253</v>
      </c>
      <c r="C38" s="37"/>
      <c r="K38" s="66" t="s">
        <v>253</v>
      </c>
    </row>
    <row r="39" spans="2:16" ht="13.5" x14ac:dyDescent="0.35">
      <c r="B39" s="65"/>
      <c r="C39" s="37"/>
    </row>
    <row r="40" spans="2:16" ht="20.25" x14ac:dyDescent="0.35">
      <c r="B40" s="4" t="s">
        <v>254</v>
      </c>
      <c r="C40" s="4" t="s">
        <v>255</v>
      </c>
      <c r="D40" s="33" t="s">
        <v>401</v>
      </c>
      <c r="E40" s="33" t="s">
        <v>402</v>
      </c>
      <c r="F40" s="33" t="s">
        <v>403</v>
      </c>
      <c r="G40" s="33" t="s">
        <v>404</v>
      </c>
      <c r="H40" s="33" t="s">
        <v>405</v>
      </c>
      <c r="I40" s="33" t="s">
        <v>406</v>
      </c>
      <c r="K40" s="4" t="s">
        <v>254</v>
      </c>
      <c r="L40" s="4" t="s">
        <v>255</v>
      </c>
      <c r="M40" s="5" t="s">
        <v>401</v>
      </c>
      <c r="N40" s="5" t="s">
        <v>402</v>
      </c>
      <c r="O40" s="5" t="s">
        <v>403</v>
      </c>
      <c r="P40" s="5" t="s">
        <v>404</v>
      </c>
    </row>
    <row r="41" spans="2:16" ht="20.25" x14ac:dyDescent="1.05">
      <c r="B41" s="3" t="s">
        <v>258</v>
      </c>
      <c r="C41" s="63" t="s">
        <v>259</v>
      </c>
      <c r="D41" s="64">
        <v>1.0534870000000001</v>
      </c>
      <c r="E41" s="64">
        <v>1.1162240000000001</v>
      </c>
      <c r="F41" s="64">
        <v>1.141953</v>
      </c>
      <c r="G41" s="64">
        <v>1.1411830000000001</v>
      </c>
      <c r="H41" s="64">
        <v>1.1247499999999999</v>
      </c>
      <c r="I41" s="64">
        <v>1.1640379999999999</v>
      </c>
      <c r="K41" s="3" t="s">
        <v>258</v>
      </c>
      <c r="L41" s="63" t="s">
        <v>259</v>
      </c>
      <c r="M41" s="64">
        <v>1.2087939999999999</v>
      </c>
      <c r="N41" s="64">
        <v>1.1556299999999999</v>
      </c>
      <c r="O41" s="64">
        <v>1.1823189999999999</v>
      </c>
      <c r="P41" s="64">
        <v>1.2203200000000001</v>
      </c>
    </row>
    <row r="42" spans="2:16" ht="20.25" x14ac:dyDescent="1.05">
      <c r="B42" s="3" t="s">
        <v>264</v>
      </c>
      <c r="C42" s="63" t="s">
        <v>265</v>
      </c>
      <c r="D42" s="64">
        <v>0.6844266</v>
      </c>
      <c r="E42" s="64">
        <v>0.67031940000000001</v>
      </c>
      <c r="F42" s="64">
        <v>0.59678969999999998</v>
      </c>
      <c r="G42" s="64">
        <v>0.67516310000000002</v>
      </c>
      <c r="H42" s="64">
        <v>0.58537050000000002</v>
      </c>
      <c r="I42" s="64">
        <v>0.5794629</v>
      </c>
      <c r="K42" s="3" t="s">
        <v>264</v>
      </c>
      <c r="L42" s="63" t="s">
        <v>265</v>
      </c>
      <c r="M42" s="64">
        <v>0.61953029999999998</v>
      </c>
      <c r="N42" s="64">
        <v>0.57735230000000004</v>
      </c>
      <c r="O42" s="64">
        <v>0.5758046</v>
      </c>
      <c r="P42" s="64">
        <v>0.56713829999999998</v>
      </c>
    </row>
    <row r="43" spans="2:16" ht="20.25" x14ac:dyDescent="1.05">
      <c r="B43" s="3" t="s">
        <v>266</v>
      </c>
      <c r="C43" s="63" t="s">
        <v>267</v>
      </c>
      <c r="D43" s="64">
        <v>0.86697519999999995</v>
      </c>
      <c r="E43" s="64">
        <v>0.86369059999999998</v>
      </c>
      <c r="F43" s="64">
        <v>0.83619869999999996</v>
      </c>
      <c r="G43" s="64">
        <v>0.87325090000000005</v>
      </c>
      <c r="H43" s="64">
        <v>0.82211270000000003</v>
      </c>
      <c r="I43" s="64">
        <v>0.8110752</v>
      </c>
      <c r="K43" s="3" t="s">
        <v>266</v>
      </c>
      <c r="L43" s="63" t="s">
        <v>267</v>
      </c>
      <c r="M43" s="64">
        <v>0.87917670000000003</v>
      </c>
      <c r="N43" s="64">
        <v>0.82996029999999998</v>
      </c>
      <c r="O43" s="64">
        <v>0.81704659999999996</v>
      </c>
      <c r="P43" s="64">
        <v>0.84920280000000004</v>
      </c>
    </row>
    <row r="44" spans="2:16" ht="20.25" x14ac:dyDescent="1.05">
      <c r="B44" s="3" t="s">
        <v>274</v>
      </c>
      <c r="C44" s="63" t="s">
        <v>275</v>
      </c>
      <c r="D44" s="64">
        <v>0.96058860000000001</v>
      </c>
      <c r="E44" s="64">
        <v>0.9621691</v>
      </c>
      <c r="F44" s="64">
        <v>0.97713130000000004</v>
      </c>
      <c r="G44" s="64">
        <v>0.9589337</v>
      </c>
      <c r="H44" s="64">
        <v>0.88633669999999998</v>
      </c>
      <c r="I44" s="64">
        <v>0.90963119999999997</v>
      </c>
      <c r="K44" s="3" t="s">
        <v>274</v>
      </c>
      <c r="L44" s="63" t="s">
        <v>275</v>
      </c>
      <c r="M44" s="64">
        <v>0.92732289999999995</v>
      </c>
      <c r="N44" s="64">
        <v>0.88274090000000005</v>
      </c>
      <c r="O44" s="64">
        <v>0.90484770000000003</v>
      </c>
      <c r="P44" s="64">
        <v>0.93174000000000001</v>
      </c>
    </row>
    <row r="45" spans="2:16" ht="20.25" x14ac:dyDescent="1.05">
      <c r="B45" s="3" t="s">
        <v>398</v>
      </c>
      <c r="C45" s="63" t="s">
        <v>399</v>
      </c>
      <c r="D45" s="64">
        <v>0.89435779999999998</v>
      </c>
      <c r="E45" s="64">
        <v>0.88297139999999996</v>
      </c>
      <c r="F45" s="64">
        <v>0.83060100000000003</v>
      </c>
      <c r="G45" s="64">
        <v>0.89111830000000003</v>
      </c>
      <c r="H45" s="64">
        <v>0.94016149999999998</v>
      </c>
      <c r="I45" s="64">
        <v>0.89754529999999999</v>
      </c>
      <c r="K45" s="3" t="s">
        <v>398</v>
      </c>
      <c r="L45" s="63" t="s">
        <v>399</v>
      </c>
      <c r="M45" s="64">
        <v>0.94528659999999998</v>
      </c>
      <c r="N45" s="64">
        <v>0.95767919999999995</v>
      </c>
      <c r="O45" s="64">
        <v>0.91342049999999997</v>
      </c>
      <c r="P45" s="64">
        <v>0.90418469999999995</v>
      </c>
    </row>
    <row r="46" spans="2:16" ht="20.25" x14ac:dyDescent="1.05">
      <c r="B46" s="3" t="s">
        <v>280</v>
      </c>
      <c r="C46" s="63" t="s">
        <v>281</v>
      </c>
      <c r="D46" s="64">
        <v>1.0039659999999999</v>
      </c>
      <c r="E46" s="64">
        <v>0.96342399999999995</v>
      </c>
      <c r="F46" s="64">
        <v>1.1047469999999999</v>
      </c>
      <c r="G46" s="64">
        <v>0.93144819999999995</v>
      </c>
      <c r="H46" s="64">
        <v>1.2501439999999999</v>
      </c>
      <c r="I46" s="64">
        <v>1.1881919999999999</v>
      </c>
      <c r="K46" s="3" t="s">
        <v>280</v>
      </c>
      <c r="L46" s="63" t="s">
        <v>281</v>
      </c>
      <c r="M46" s="64">
        <v>0.94471139999999998</v>
      </c>
      <c r="N46" s="64">
        <v>1.2142809999999999</v>
      </c>
      <c r="O46" s="64">
        <v>1.172021</v>
      </c>
      <c r="P46" s="64">
        <v>1.074192</v>
      </c>
    </row>
    <row r="47" spans="2:16" ht="20.25" x14ac:dyDescent="1.05">
      <c r="B47" s="3" t="s">
        <v>282</v>
      </c>
      <c r="C47" s="63" t="s">
        <v>283</v>
      </c>
      <c r="D47" s="64">
        <v>1.021064</v>
      </c>
      <c r="E47" s="64">
        <v>0.97118740000000003</v>
      </c>
      <c r="F47" s="64">
        <v>1.110865</v>
      </c>
      <c r="G47" s="64">
        <v>0.92845619999999995</v>
      </c>
      <c r="H47" s="64">
        <v>1.102983</v>
      </c>
      <c r="I47" s="64">
        <v>1.0883910000000001</v>
      </c>
      <c r="K47" s="3" t="s">
        <v>282</v>
      </c>
      <c r="L47" s="63" t="s">
        <v>283</v>
      </c>
      <c r="M47" s="64">
        <v>0.98783609999999999</v>
      </c>
      <c r="N47" s="64">
        <v>1.1030960000000001</v>
      </c>
      <c r="O47" s="64">
        <v>1.0882289999999999</v>
      </c>
      <c r="P47" s="64">
        <v>1.098676</v>
      </c>
    </row>
    <row r="48" spans="2:16" ht="20.25" x14ac:dyDescent="1.05">
      <c r="B48" s="3" t="s">
        <v>284</v>
      </c>
      <c r="C48" s="63" t="s">
        <v>285</v>
      </c>
      <c r="D48" s="64">
        <v>1.43554</v>
      </c>
      <c r="E48" s="64">
        <v>1.495673</v>
      </c>
      <c r="F48" s="64">
        <v>1.4707619999999999</v>
      </c>
      <c r="G48" s="64">
        <v>1.527136</v>
      </c>
      <c r="H48" s="64">
        <v>1.427524</v>
      </c>
      <c r="I48" s="64">
        <v>1.4659850000000001</v>
      </c>
      <c r="K48" s="3" t="s">
        <v>284</v>
      </c>
      <c r="L48" s="63" t="s">
        <v>285</v>
      </c>
      <c r="M48" s="64">
        <v>1.518057</v>
      </c>
      <c r="N48" s="64">
        <v>1.441921</v>
      </c>
      <c r="O48" s="64">
        <v>1.4750829999999999</v>
      </c>
      <c r="P48" s="64">
        <v>1.4913540000000001</v>
      </c>
    </row>
    <row r="49" spans="2:16" ht="20.25" x14ac:dyDescent="1.05">
      <c r="B49" s="3" t="s">
        <v>286</v>
      </c>
      <c r="C49" s="63" t="s">
        <v>287</v>
      </c>
      <c r="D49" s="64">
        <v>1.181878</v>
      </c>
      <c r="E49" s="64">
        <v>1.166866</v>
      </c>
      <c r="F49" s="64">
        <v>1.156139</v>
      </c>
      <c r="G49" s="64">
        <v>1.153319</v>
      </c>
      <c r="H49" s="64">
        <v>1.112576</v>
      </c>
      <c r="I49" s="64">
        <v>1.128609</v>
      </c>
      <c r="K49" s="3" t="s">
        <v>286</v>
      </c>
      <c r="L49" s="63" t="s">
        <v>287</v>
      </c>
      <c r="M49" s="64">
        <v>1.0883149999999999</v>
      </c>
      <c r="N49" s="64">
        <v>1.091688</v>
      </c>
      <c r="O49" s="64">
        <v>1.113157</v>
      </c>
      <c r="P49" s="64">
        <v>1.086185</v>
      </c>
    </row>
    <row r="50" spans="2:16" ht="20.25" x14ac:dyDescent="1.05">
      <c r="B50" s="3" t="s">
        <v>288</v>
      </c>
      <c r="C50" s="63" t="s">
        <v>289</v>
      </c>
      <c r="D50" s="64">
        <v>1.3319319999999999</v>
      </c>
      <c r="E50" s="64">
        <v>1.3850929999999999</v>
      </c>
      <c r="F50" s="64">
        <v>1.281814</v>
      </c>
      <c r="G50" s="64">
        <v>1.4013599999999999</v>
      </c>
      <c r="H50" s="64">
        <v>1.231452</v>
      </c>
      <c r="I50" s="64">
        <v>1.30206</v>
      </c>
      <c r="K50" s="3" t="s">
        <v>288</v>
      </c>
      <c r="L50" s="63" t="s">
        <v>289</v>
      </c>
      <c r="M50" s="64">
        <v>1.386811</v>
      </c>
      <c r="N50" s="64">
        <v>1.2445409999999999</v>
      </c>
      <c r="O50" s="64">
        <v>1.3033170000000001</v>
      </c>
      <c r="P50" s="64">
        <v>1.3046759999999999</v>
      </c>
    </row>
    <row r="52" spans="2:16" ht="28.15" x14ac:dyDescent="1.45">
      <c r="B52" s="66" t="s">
        <v>290</v>
      </c>
      <c r="K52" s="66" t="s">
        <v>290</v>
      </c>
    </row>
    <row r="53" spans="2:16" ht="20.25" x14ac:dyDescent="0.35">
      <c r="B53" s="4" t="s">
        <v>254</v>
      </c>
      <c r="C53" s="4" t="s">
        <v>255</v>
      </c>
      <c r="D53" s="33" t="s">
        <v>401</v>
      </c>
      <c r="E53" s="33" t="s">
        <v>402</v>
      </c>
      <c r="F53" s="33" t="s">
        <v>403</v>
      </c>
      <c r="G53" s="33" t="s">
        <v>404</v>
      </c>
      <c r="H53" s="33" t="s">
        <v>405</v>
      </c>
      <c r="I53" s="33" t="s">
        <v>406</v>
      </c>
      <c r="K53" s="4" t="s">
        <v>254</v>
      </c>
      <c r="L53" s="4" t="s">
        <v>255</v>
      </c>
      <c r="M53" s="5" t="s">
        <v>401</v>
      </c>
      <c r="N53" s="5" t="s">
        <v>402</v>
      </c>
      <c r="O53" s="5" t="s">
        <v>403</v>
      </c>
      <c r="P53" s="5" t="s">
        <v>404</v>
      </c>
    </row>
    <row r="54" spans="2:16" ht="20.25" x14ac:dyDescent="1.05">
      <c r="B54" s="3" t="s">
        <v>258</v>
      </c>
      <c r="C54" s="63" t="s">
        <v>259</v>
      </c>
      <c r="D54" s="82">
        <f>RANK(D41, D$41:D$50, 1)</f>
        <v>7</v>
      </c>
      <c r="E54" s="82">
        <f t="shared" ref="E54:I54" si="0">RANK(E41, E$41:E$50, 1)</f>
        <v>7</v>
      </c>
      <c r="F54" s="82">
        <f t="shared" si="0"/>
        <v>7</v>
      </c>
      <c r="G54" s="82">
        <f t="shared" si="0"/>
        <v>7</v>
      </c>
      <c r="H54" s="82">
        <f t="shared" si="0"/>
        <v>7</v>
      </c>
      <c r="I54" s="82">
        <f t="shared" si="0"/>
        <v>7</v>
      </c>
      <c r="K54" s="3" t="s">
        <v>258</v>
      </c>
      <c r="L54" s="63" t="s">
        <v>259</v>
      </c>
      <c r="M54" s="82">
        <f>RANK(M41, M$41:M$50,1)</f>
        <v>8</v>
      </c>
      <c r="N54" s="82">
        <f t="shared" ref="N54:P54" si="1">RANK(N41, N$41:N$50,1)</f>
        <v>7</v>
      </c>
      <c r="O54" s="82">
        <f t="shared" si="1"/>
        <v>8</v>
      </c>
      <c r="P54" s="82">
        <f t="shared" si="1"/>
        <v>8</v>
      </c>
    </row>
    <row r="55" spans="2:16" ht="20.25" x14ac:dyDescent="1.05">
      <c r="B55" s="3" t="s">
        <v>264</v>
      </c>
      <c r="C55" s="63" t="s">
        <v>265</v>
      </c>
      <c r="D55" s="82">
        <f t="shared" ref="D55:I63" si="2">RANK(D42, D$41:D$50, 1)</f>
        <v>1</v>
      </c>
      <c r="E55" s="82">
        <f t="shared" si="2"/>
        <v>1</v>
      </c>
      <c r="F55" s="82">
        <f t="shared" si="2"/>
        <v>1</v>
      </c>
      <c r="G55" s="82">
        <f t="shared" si="2"/>
        <v>1</v>
      </c>
      <c r="H55" s="82">
        <f t="shared" si="2"/>
        <v>1</v>
      </c>
      <c r="I55" s="82">
        <f t="shared" si="2"/>
        <v>1</v>
      </c>
      <c r="K55" s="3" t="s">
        <v>264</v>
      </c>
      <c r="L55" s="63" t="s">
        <v>265</v>
      </c>
      <c r="M55" s="82">
        <f t="shared" ref="M55:P63" si="3">RANK(M42, M$41:M$50,1)</f>
        <v>1</v>
      </c>
      <c r="N55" s="82">
        <f t="shared" si="3"/>
        <v>1</v>
      </c>
      <c r="O55" s="82">
        <f t="shared" si="3"/>
        <v>1</v>
      </c>
      <c r="P55" s="82">
        <f t="shared" si="3"/>
        <v>1</v>
      </c>
    </row>
    <row r="56" spans="2:16" ht="20.25" x14ac:dyDescent="1.05">
      <c r="B56" s="3" t="s">
        <v>266</v>
      </c>
      <c r="C56" s="63" t="s">
        <v>267</v>
      </c>
      <c r="D56" s="82">
        <f t="shared" si="2"/>
        <v>2</v>
      </c>
      <c r="E56" s="82">
        <f t="shared" si="2"/>
        <v>2</v>
      </c>
      <c r="F56" s="82">
        <f t="shared" si="2"/>
        <v>3</v>
      </c>
      <c r="G56" s="82">
        <f t="shared" si="2"/>
        <v>2</v>
      </c>
      <c r="H56" s="82">
        <f t="shared" si="2"/>
        <v>2</v>
      </c>
      <c r="I56" s="82">
        <f t="shared" si="2"/>
        <v>2</v>
      </c>
      <c r="K56" s="3" t="s">
        <v>266</v>
      </c>
      <c r="L56" s="63" t="s">
        <v>267</v>
      </c>
      <c r="M56" s="82">
        <f t="shared" si="3"/>
        <v>2</v>
      </c>
      <c r="N56" s="82">
        <f t="shared" si="3"/>
        <v>2</v>
      </c>
      <c r="O56" s="82">
        <f t="shared" si="3"/>
        <v>2</v>
      </c>
      <c r="P56" s="82">
        <f t="shared" si="3"/>
        <v>2</v>
      </c>
    </row>
    <row r="57" spans="2:16" ht="20.25" x14ac:dyDescent="1.05">
      <c r="B57" s="3" t="s">
        <v>274</v>
      </c>
      <c r="C57" s="63" t="s">
        <v>275</v>
      </c>
      <c r="D57" s="82">
        <f t="shared" si="2"/>
        <v>4</v>
      </c>
      <c r="E57" s="82">
        <f t="shared" si="2"/>
        <v>4</v>
      </c>
      <c r="F57" s="82">
        <f t="shared" si="2"/>
        <v>4</v>
      </c>
      <c r="G57" s="82">
        <f t="shared" si="2"/>
        <v>6</v>
      </c>
      <c r="H57" s="82">
        <f t="shared" si="2"/>
        <v>3</v>
      </c>
      <c r="I57" s="82">
        <f t="shared" si="2"/>
        <v>4</v>
      </c>
      <c r="K57" s="3" t="s">
        <v>274</v>
      </c>
      <c r="L57" s="63" t="s">
        <v>275</v>
      </c>
      <c r="M57" s="82">
        <f t="shared" si="3"/>
        <v>3</v>
      </c>
      <c r="N57" s="82">
        <f t="shared" si="3"/>
        <v>3</v>
      </c>
      <c r="O57" s="82">
        <f t="shared" si="3"/>
        <v>3</v>
      </c>
      <c r="P57" s="82">
        <f t="shared" si="3"/>
        <v>4</v>
      </c>
    </row>
    <row r="58" spans="2:16" ht="20.25" x14ac:dyDescent="1.05">
      <c r="B58" s="3" t="s">
        <v>398</v>
      </c>
      <c r="C58" s="63" t="s">
        <v>399</v>
      </c>
      <c r="D58" s="82">
        <f t="shared" si="2"/>
        <v>3</v>
      </c>
      <c r="E58" s="82">
        <f t="shared" si="2"/>
        <v>3</v>
      </c>
      <c r="F58" s="82">
        <f t="shared" si="2"/>
        <v>2</v>
      </c>
      <c r="G58" s="82">
        <f t="shared" si="2"/>
        <v>3</v>
      </c>
      <c r="H58" s="82">
        <f t="shared" si="2"/>
        <v>4</v>
      </c>
      <c r="I58" s="82">
        <f t="shared" si="2"/>
        <v>3</v>
      </c>
      <c r="K58" s="3" t="s">
        <v>398</v>
      </c>
      <c r="L58" s="63" t="s">
        <v>399</v>
      </c>
      <c r="M58" s="82">
        <f t="shared" si="3"/>
        <v>5</v>
      </c>
      <c r="N58" s="82">
        <f t="shared" si="3"/>
        <v>4</v>
      </c>
      <c r="O58" s="82">
        <f t="shared" si="3"/>
        <v>4</v>
      </c>
      <c r="P58" s="82">
        <f t="shared" si="3"/>
        <v>3</v>
      </c>
    </row>
    <row r="59" spans="2:16" ht="20.25" x14ac:dyDescent="1.05">
      <c r="B59" s="3" t="s">
        <v>280</v>
      </c>
      <c r="C59" s="63" t="s">
        <v>281</v>
      </c>
      <c r="D59" s="82">
        <f t="shared" si="2"/>
        <v>5</v>
      </c>
      <c r="E59" s="82">
        <f t="shared" si="2"/>
        <v>5</v>
      </c>
      <c r="F59" s="82">
        <f t="shared" si="2"/>
        <v>5</v>
      </c>
      <c r="G59" s="82">
        <f t="shared" si="2"/>
        <v>5</v>
      </c>
      <c r="H59" s="82">
        <f t="shared" si="2"/>
        <v>9</v>
      </c>
      <c r="I59" s="82">
        <f t="shared" si="2"/>
        <v>8</v>
      </c>
      <c r="K59" s="3" t="s">
        <v>280</v>
      </c>
      <c r="L59" s="63" t="s">
        <v>281</v>
      </c>
      <c r="M59" s="82">
        <f t="shared" si="3"/>
        <v>4</v>
      </c>
      <c r="N59" s="82">
        <f t="shared" si="3"/>
        <v>8</v>
      </c>
      <c r="O59" s="82">
        <f t="shared" si="3"/>
        <v>7</v>
      </c>
      <c r="P59" s="82">
        <f t="shared" si="3"/>
        <v>5</v>
      </c>
    </row>
    <row r="60" spans="2:16" ht="20.25" x14ac:dyDescent="1.05">
      <c r="B60" s="3" t="s">
        <v>282</v>
      </c>
      <c r="C60" s="63" t="s">
        <v>283</v>
      </c>
      <c r="D60" s="82">
        <f t="shared" si="2"/>
        <v>6</v>
      </c>
      <c r="E60" s="82">
        <f t="shared" si="2"/>
        <v>6</v>
      </c>
      <c r="F60" s="82">
        <f t="shared" si="2"/>
        <v>6</v>
      </c>
      <c r="G60" s="82">
        <f t="shared" si="2"/>
        <v>4</v>
      </c>
      <c r="H60" s="82">
        <f t="shared" si="2"/>
        <v>5</v>
      </c>
      <c r="I60" s="82">
        <f t="shared" si="2"/>
        <v>5</v>
      </c>
      <c r="K60" s="3" t="s">
        <v>282</v>
      </c>
      <c r="L60" s="63" t="s">
        <v>283</v>
      </c>
      <c r="M60" s="82">
        <f t="shared" si="3"/>
        <v>6</v>
      </c>
      <c r="N60" s="82">
        <f t="shared" si="3"/>
        <v>6</v>
      </c>
      <c r="O60" s="82">
        <f t="shared" si="3"/>
        <v>5</v>
      </c>
      <c r="P60" s="82">
        <f t="shared" si="3"/>
        <v>7</v>
      </c>
    </row>
    <row r="61" spans="2:16" ht="20.25" x14ac:dyDescent="1.05">
      <c r="B61" s="3" t="s">
        <v>284</v>
      </c>
      <c r="C61" s="63" t="s">
        <v>285</v>
      </c>
      <c r="D61" s="82">
        <f t="shared" si="2"/>
        <v>10</v>
      </c>
      <c r="E61" s="82">
        <f t="shared" si="2"/>
        <v>10</v>
      </c>
      <c r="F61" s="82">
        <f t="shared" si="2"/>
        <v>10</v>
      </c>
      <c r="G61" s="82">
        <f t="shared" si="2"/>
        <v>10</v>
      </c>
      <c r="H61" s="82">
        <f t="shared" si="2"/>
        <v>10</v>
      </c>
      <c r="I61" s="82">
        <f t="shared" si="2"/>
        <v>10</v>
      </c>
      <c r="K61" s="3" t="s">
        <v>284</v>
      </c>
      <c r="L61" s="63" t="s">
        <v>285</v>
      </c>
      <c r="M61" s="82">
        <f t="shared" si="3"/>
        <v>10</v>
      </c>
      <c r="N61" s="82">
        <f t="shared" si="3"/>
        <v>10</v>
      </c>
      <c r="O61" s="82">
        <f t="shared" si="3"/>
        <v>10</v>
      </c>
      <c r="P61" s="82">
        <f t="shared" si="3"/>
        <v>10</v>
      </c>
    </row>
    <row r="62" spans="2:16" ht="20.25" x14ac:dyDescent="1.05">
      <c r="B62" s="3" t="s">
        <v>286</v>
      </c>
      <c r="C62" s="63" t="s">
        <v>287</v>
      </c>
      <c r="D62" s="82">
        <f t="shared" si="2"/>
        <v>8</v>
      </c>
      <c r="E62" s="82">
        <f t="shared" si="2"/>
        <v>8</v>
      </c>
      <c r="F62" s="82">
        <f t="shared" si="2"/>
        <v>8</v>
      </c>
      <c r="G62" s="82">
        <f t="shared" si="2"/>
        <v>8</v>
      </c>
      <c r="H62" s="82">
        <f t="shared" si="2"/>
        <v>6</v>
      </c>
      <c r="I62" s="82">
        <f t="shared" si="2"/>
        <v>6</v>
      </c>
      <c r="K62" s="3" t="s">
        <v>286</v>
      </c>
      <c r="L62" s="63" t="s">
        <v>287</v>
      </c>
      <c r="M62" s="82">
        <f t="shared" si="3"/>
        <v>7</v>
      </c>
      <c r="N62" s="82">
        <f t="shared" si="3"/>
        <v>5</v>
      </c>
      <c r="O62" s="82">
        <f t="shared" si="3"/>
        <v>6</v>
      </c>
      <c r="P62" s="82">
        <f t="shared" si="3"/>
        <v>6</v>
      </c>
    </row>
    <row r="63" spans="2:16" ht="20.25" x14ac:dyDescent="1.05">
      <c r="B63" s="3" t="s">
        <v>288</v>
      </c>
      <c r="C63" s="63" t="s">
        <v>289</v>
      </c>
      <c r="D63" s="82">
        <f t="shared" si="2"/>
        <v>9</v>
      </c>
      <c r="E63" s="82">
        <f t="shared" si="2"/>
        <v>9</v>
      </c>
      <c r="F63" s="82">
        <f t="shared" si="2"/>
        <v>9</v>
      </c>
      <c r="G63" s="82">
        <f t="shared" si="2"/>
        <v>9</v>
      </c>
      <c r="H63" s="82">
        <f t="shared" si="2"/>
        <v>8</v>
      </c>
      <c r="I63" s="82">
        <f t="shared" si="2"/>
        <v>9</v>
      </c>
      <c r="K63" s="3" t="s">
        <v>288</v>
      </c>
      <c r="L63" s="63" t="s">
        <v>289</v>
      </c>
      <c r="M63" s="82">
        <f t="shared" si="3"/>
        <v>9</v>
      </c>
      <c r="N63" s="82">
        <f t="shared" si="3"/>
        <v>9</v>
      </c>
      <c r="O63" s="82">
        <f t="shared" si="3"/>
        <v>9</v>
      </c>
      <c r="P63" s="82">
        <f t="shared" si="3"/>
        <v>9</v>
      </c>
    </row>
    <row r="66" spans="1:1" s="70" customFormat="1" x14ac:dyDescent="0.35">
      <c r="A66" s="71" t="s">
        <v>291</v>
      </c>
    </row>
  </sheetData>
  <mergeCells count="27">
    <mergeCell ref="B6:B7"/>
    <mergeCell ref="C6:C7"/>
    <mergeCell ref="K27:K29"/>
    <mergeCell ref="K30:K33"/>
    <mergeCell ref="K16:P16"/>
    <mergeCell ref="K14:K15"/>
    <mergeCell ref="L14:L15"/>
    <mergeCell ref="K17:K23"/>
    <mergeCell ref="K24:K26"/>
    <mergeCell ref="L6:L7"/>
    <mergeCell ref="L8:L9"/>
    <mergeCell ref="L10:L11"/>
    <mergeCell ref="L12:L13"/>
    <mergeCell ref="K6:K13"/>
    <mergeCell ref="C14:C15"/>
    <mergeCell ref="B8:B15"/>
    <mergeCell ref="C8:C9"/>
    <mergeCell ref="C10:C11"/>
    <mergeCell ref="C12:C13"/>
    <mergeCell ref="B26:B28"/>
    <mergeCell ref="D28:I28"/>
    <mergeCell ref="B29:B31"/>
    <mergeCell ref="B32:B35"/>
    <mergeCell ref="B16:B17"/>
    <mergeCell ref="C16:C17"/>
    <mergeCell ref="B18:I18"/>
    <mergeCell ref="B19:B25"/>
  </mergeCells>
  <conditionalFormatting sqref="M30:P33">
    <cfRule type="containsText" dxfId="15" priority="36" operator="containsText" text="A">
      <formula>NOT(ISERROR(SEARCH("A",M30)))</formula>
    </cfRule>
    <cfRule type="containsText" dxfId="14" priority="37" operator="containsText" text="G">
      <formula>NOT(ISERROR(SEARCH("G",M30)))</formula>
    </cfRule>
    <cfRule type="containsText" priority="38" operator="containsText" text="G">
      <formula>NOT(ISERROR(SEARCH("G",M30)))</formula>
    </cfRule>
  </conditionalFormatting>
  <conditionalFormatting sqref="E34">
    <cfRule type="containsText" dxfId="13" priority="33" operator="containsText" text="A">
      <formula>NOT(ISERROR(SEARCH("A",E34)))</formula>
    </cfRule>
    <cfRule type="containsText" dxfId="12" priority="34" operator="containsText" text="G">
      <formula>NOT(ISERROR(SEARCH("G",E34)))</formula>
    </cfRule>
    <cfRule type="containsText" priority="35" operator="containsText" text="G">
      <formula>NOT(ISERROR(SEARCH("G",E34)))</formula>
    </cfRule>
  </conditionalFormatting>
  <conditionalFormatting sqref="I34">
    <cfRule type="containsText" dxfId="11" priority="30" operator="containsText" text="A">
      <formula>NOT(ISERROR(SEARCH("A",I34)))</formula>
    </cfRule>
    <cfRule type="containsText" dxfId="10" priority="31" operator="containsText" text="G">
      <formula>NOT(ISERROR(SEARCH("G",I34)))</formula>
    </cfRule>
    <cfRule type="containsText" priority="32" operator="containsText" text="G">
      <formula>NOT(ISERROR(SEARCH("G",I34)))</formula>
    </cfRule>
  </conditionalFormatting>
  <conditionalFormatting sqref="D33:F33 H33:I33">
    <cfRule type="containsText" dxfId="9" priority="27" operator="containsText" text="A">
      <formula>NOT(ISERROR(SEARCH("A",D33)))</formula>
    </cfRule>
    <cfRule type="containsText" dxfId="8" priority="28" operator="containsText" text="G">
      <formula>NOT(ISERROR(SEARCH("G",D33)))</formula>
    </cfRule>
    <cfRule type="containsText" priority="29" operator="containsText" text="G">
      <formula>NOT(ISERROR(SEARCH("G",D33)))</formula>
    </cfRule>
  </conditionalFormatting>
  <conditionalFormatting sqref="D34:D35 E35:I35 F34 G33:G34 H34">
    <cfRule type="containsText" dxfId="7" priority="24" operator="containsText" text="A">
      <formula>NOT(ISERROR(SEARCH("A",D33)))</formula>
    </cfRule>
    <cfRule type="containsText" dxfId="6" priority="25" operator="containsText" text="G">
      <formula>NOT(ISERROR(SEARCH("G",D33)))</formula>
    </cfRule>
    <cfRule type="containsText" priority="26" operator="containsText" text="G">
      <formula>NOT(ISERROR(SEARCH("G",D33)))</formula>
    </cfRule>
  </conditionalFormatting>
  <conditionalFormatting sqref="D32:I32">
    <cfRule type="containsText" dxfId="5" priority="21" operator="containsText" text="A">
      <formula>NOT(ISERROR(SEARCH("A",D32)))</formula>
    </cfRule>
    <cfRule type="containsText" dxfId="4" priority="22" operator="containsText" text="G">
      <formula>NOT(ISERROR(SEARCH("G",D32)))</formula>
    </cfRule>
    <cfRule type="containsText" priority="23" operator="containsText" text="G">
      <formula>NOT(ISERROR(SEARCH("G",D32)))</formula>
    </cfRule>
  </conditionalFormatting>
  <conditionalFormatting sqref="D41:D50">
    <cfRule type="colorScale" priority="20">
      <colorScale>
        <cfvo type="min"/>
        <cfvo type="percentile" val="50"/>
        <cfvo type="max"/>
        <color rgb="FF63BE7B"/>
        <color rgb="FFFFEB84"/>
        <color rgb="FFF8696B"/>
      </colorScale>
    </cfRule>
  </conditionalFormatting>
  <conditionalFormatting sqref="E41:E50">
    <cfRule type="colorScale" priority="19">
      <colorScale>
        <cfvo type="min"/>
        <cfvo type="percentile" val="50"/>
        <cfvo type="max"/>
        <color rgb="FF63BE7B"/>
        <color rgb="FFFFEB84"/>
        <color rgb="FFF8696B"/>
      </colorScale>
    </cfRule>
  </conditionalFormatting>
  <conditionalFormatting sqref="F41:F50">
    <cfRule type="colorScale" priority="18">
      <colorScale>
        <cfvo type="min"/>
        <cfvo type="percentile" val="50"/>
        <cfvo type="max"/>
        <color rgb="FF63BE7B"/>
        <color rgb="FFFFEB84"/>
        <color rgb="FFF8696B"/>
      </colorScale>
    </cfRule>
  </conditionalFormatting>
  <conditionalFormatting sqref="G41:G50">
    <cfRule type="colorScale" priority="17">
      <colorScale>
        <cfvo type="min"/>
        <cfvo type="percentile" val="50"/>
        <cfvo type="max"/>
        <color rgb="FF63BE7B"/>
        <color rgb="FFFFEB84"/>
        <color rgb="FFF8696B"/>
      </colorScale>
    </cfRule>
  </conditionalFormatting>
  <conditionalFormatting sqref="H41:H50">
    <cfRule type="colorScale" priority="16">
      <colorScale>
        <cfvo type="min"/>
        <cfvo type="percentile" val="50"/>
        <cfvo type="max"/>
        <color rgb="FF63BE7B"/>
        <color rgb="FFFFEB84"/>
        <color rgb="FFF8696B"/>
      </colorScale>
    </cfRule>
  </conditionalFormatting>
  <conditionalFormatting sqref="I41:I50">
    <cfRule type="colorScale" priority="15">
      <colorScale>
        <cfvo type="min"/>
        <cfvo type="percentile" val="50"/>
        <cfvo type="max"/>
        <color rgb="FF63BE7B"/>
        <color rgb="FFFFEB84"/>
        <color rgb="FFF8696B"/>
      </colorScale>
    </cfRule>
  </conditionalFormatting>
  <conditionalFormatting sqref="M41:M50">
    <cfRule type="colorScale" priority="14">
      <colorScale>
        <cfvo type="min"/>
        <cfvo type="percentile" val="50"/>
        <cfvo type="max"/>
        <color rgb="FF63BE7B"/>
        <color rgb="FFFFEB84"/>
        <color rgb="FFF8696B"/>
      </colorScale>
    </cfRule>
  </conditionalFormatting>
  <conditionalFormatting sqref="N41:N50">
    <cfRule type="colorScale" priority="13">
      <colorScale>
        <cfvo type="min"/>
        <cfvo type="percentile" val="50"/>
        <cfvo type="max"/>
        <color rgb="FF63BE7B"/>
        <color rgb="FFFFEB84"/>
        <color rgb="FFF8696B"/>
      </colorScale>
    </cfRule>
  </conditionalFormatting>
  <conditionalFormatting sqref="O41:O50">
    <cfRule type="colorScale" priority="12">
      <colorScale>
        <cfvo type="min"/>
        <cfvo type="percentile" val="50"/>
        <cfvo type="max"/>
        <color rgb="FF63BE7B"/>
        <color rgb="FFFFEB84"/>
        <color rgb="FFF8696B"/>
      </colorScale>
    </cfRule>
  </conditionalFormatting>
  <conditionalFormatting sqref="P41:P50">
    <cfRule type="colorScale" priority="11">
      <colorScale>
        <cfvo type="min"/>
        <cfvo type="percentile" val="50"/>
        <cfvo type="max"/>
        <color rgb="FF63BE7B"/>
        <color rgb="FFFFEB84"/>
        <color rgb="FFF8696B"/>
      </colorScale>
    </cfRule>
  </conditionalFormatting>
  <conditionalFormatting sqref="D54:I63">
    <cfRule type="colorScale" priority="10">
      <colorScale>
        <cfvo type="min"/>
        <cfvo type="percentile" val="50"/>
        <cfvo type="max"/>
        <color rgb="FF63BE7B"/>
        <color rgb="FFFFEB84"/>
        <color rgb="FFF8696B"/>
      </colorScale>
    </cfRule>
  </conditionalFormatting>
  <conditionalFormatting sqref="E54:E63">
    <cfRule type="colorScale" priority="9">
      <colorScale>
        <cfvo type="min"/>
        <cfvo type="percentile" val="50"/>
        <cfvo type="max"/>
        <color rgb="FF63BE7B"/>
        <color rgb="FFFFEB84"/>
        <color rgb="FFF8696B"/>
      </colorScale>
    </cfRule>
  </conditionalFormatting>
  <conditionalFormatting sqref="F54:F63">
    <cfRule type="colorScale" priority="8">
      <colorScale>
        <cfvo type="min"/>
        <cfvo type="percentile" val="50"/>
        <cfvo type="max"/>
        <color rgb="FF63BE7B"/>
        <color rgb="FFFFEB84"/>
        <color rgb="FFF8696B"/>
      </colorScale>
    </cfRule>
  </conditionalFormatting>
  <conditionalFormatting sqref="G54:G63">
    <cfRule type="colorScale" priority="7">
      <colorScale>
        <cfvo type="min"/>
        <cfvo type="percentile" val="50"/>
        <cfvo type="max"/>
        <color rgb="FF63BE7B"/>
        <color rgb="FFFFEB84"/>
        <color rgb="FFF8696B"/>
      </colorScale>
    </cfRule>
  </conditionalFormatting>
  <conditionalFormatting sqref="H54:H63">
    <cfRule type="colorScale" priority="6">
      <colorScale>
        <cfvo type="min"/>
        <cfvo type="percentile" val="50"/>
        <cfvo type="max"/>
        <color rgb="FF63BE7B"/>
        <color rgb="FFFFEB84"/>
        <color rgb="FFF8696B"/>
      </colorScale>
    </cfRule>
  </conditionalFormatting>
  <conditionalFormatting sqref="I54:I63">
    <cfRule type="colorScale" priority="5">
      <colorScale>
        <cfvo type="min"/>
        <cfvo type="percentile" val="50"/>
        <cfvo type="max"/>
        <color rgb="FF63BE7B"/>
        <color rgb="FFFFEB84"/>
        <color rgb="FFF8696B"/>
      </colorScale>
    </cfRule>
  </conditionalFormatting>
  <conditionalFormatting sqref="M54:P63">
    <cfRule type="colorScale" priority="4">
      <colorScale>
        <cfvo type="min"/>
        <cfvo type="percentile" val="50"/>
        <cfvo type="max"/>
        <color rgb="FF63BE7B"/>
        <color rgb="FFFFEB84"/>
        <color rgb="FFF8696B"/>
      </colorScale>
    </cfRule>
  </conditionalFormatting>
  <conditionalFormatting sqref="N54:N63">
    <cfRule type="colorScale" priority="3">
      <colorScale>
        <cfvo type="min"/>
        <cfvo type="percentile" val="50"/>
        <cfvo type="max"/>
        <color rgb="FF63BE7B"/>
        <color rgb="FFFFEB84"/>
        <color rgb="FFF8696B"/>
      </colorScale>
    </cfRule>
  </conditionalFormatting>
  <conditionalFormatting sqref="O54:O63">
    <cfRule type="colorScale" priority="2">
      <colorScale>
        <cfvo type="min"/>
        <cfvo type="percentile" val="50"/>
        <cfvo type="max"/>
        <color rgb="FF63BE7B"/>
        <color rgb="FFFFEB84"/>
        <color rgb="FFF8696B"/>
      </colorScale>
    </cfRule>
  </conditionalFormatting>
  <conditionalFormatting sqref="P54:P6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8E0A-7E30-4911-9144-E96B0D1F3E9B}">
  <dimension ref="A1:U86"/>
  <sheetViews>
    <sheetView showGridLines="0" zoomScale="80" zoomScaleNormal="80" workbookViewId="0"/>
  </sheetViews>
  <sheetFormatPr defaultColWidth="9.1328125" defaultRowHeight="13.5" x14ac:dyDescent="0.35"/>
  <cols>
    <col min="1" max="1" width="9.1328125" style="1"/>
    <col min="2" max="2" width="17.59765625" style="1" customWidth="1"/>
    <col min="3" max="3" width="89.53125" style="1" bestFit="1" customWidth="1"/>
    <col min="4" max="14" width="10.59765625" style="1" customWidth="1"/>
    <col min="15" max="15" width="9.1328125" style="1" customWidth="1"/>
    <col min="16" max="16384" width="9.1328125" style="1"/>
  </cols>
  <sheetData>
    <row r="1" spans="1:21" s="68" customFormat="1" ht="32.25" x14ac:dyDescent="1.05">
      <c r="A1" s="69" t="s">
        <v>443</v>
      </c>
      <c r="B1" s="67"/>
      <c r="C1" s="67"/>
      <c r="D1" s="67"/>
      <c r="E1" s="67"/>
      <c r="F1" s="67"/>
      <c r="G1" s="67"/>
      <c r="H1" s="67"/>
      <c r="I1" s="67"/>
      <c r="J1" s="67"/>
      <c r="K1" s="67"/>
      <c r="L1" s="67"/>
      <c r="M1" s="67"/>
      <c r="N1" s="67"/>
      <c r="O1" s="67"/>
      <c r="P1" s="67"/>
      <c r="Q1" s="67"/>
      <c r="R1" s="67"/>
      <c r="S1" s="67"/>
      <c r="T1" s="67"/>
      <c r="U1" s="67"/>
    </row>
    <row r="3" spans="1:21" s="38" customFormat="1" ht="28.15" x14ac:dyDescent="1.45">
      <c r="B3" s="66" t="s">
        <v>444</v>
      </c>
      <c r="M3" s="66"/>
      <c r="N3" s="59"/>
      <c r="O3" s="59"/>
      <c r="P3" s="59"/>
      <c r="Q3" s="59"/>
      <c r="R3" s="59"/>
      <c r="S3" s="59"/>
      <c r="T3" s="59"/>
    </row>
    <row r="4" spans="1:21" x14ac:dyDescent="0.35">
      <c r="B4" s="2"/>
      <c r="C4" s="2"/>
      <c r="D4" s="2"/>
      <c r="E4" s="2"/>
      <c r="F4" s="2"/>
      <c r="G4" s="2"/>
      <c r="H4" s="2"/>
      <c r="I4" s="2"/>
      <c r="J4" s="2"/>
      <c r="K4" s="2"/>
    </row>
    <row r="5" spans="1:21" ht="20.25" x14ac:dyDescent="0.35">
      <c r="B5" s="4" t="s">
        <v>25</v>
      </c>
      <c r="C5" s="4" t="s">
        <v>26</v>
      </c>
      <c r="D5" s="5" t="s">
        <v>445</v>
      </c>
      <c r="E5" s="5" t="s">
        <v>446</v>
      </c>
      <c r="F5" s="5" t="s">
        <v>447</v>
      </c>
      <c r="G5" s="5" t="s">
        <v>448</v>
      </c>
      <c r="H5" s="5" t="s">
        <v>449</v>
      </c>
      <c r="I5" s="5" t="s">
        <v>450</v>
      </c>
      <c r="J5" s="5" t="s">
        <v>451</v>
      </c>
      <c r="K5" s="5" t="s">
        <v>452</v>
      </c>
      <c r="L5" s="5" t="s">
        <v>453</v>
      </c>
      <c r="M5" s="5" t="s">
        <v>454</v>
      </c>
      <c r="N5" s="5" t="s">
        <v>455</v>
      </c>
    </row>
    <row r="6" spans="1:21" ht="20.25" x14ac:dyDescent="0.35">
      <c r="B6" s="117" t="s">
        <v>456</v>
      </c>
      <c r="C6" s="111" t="s">
        <v>457</v>
      </c>
      <c r="D6" s="8" t="s">
        <v>458</v>
      </c>
      <c r="E6" s="8" t="s">
        <v>459</v>
      </c>
      <c r="F6" s="8" t="s">
        <v>65</v>
      </c>
      <c r="G6" s="8"/>
      <c r="H6" s="8"/>
      <c r="I6" s="8" t="s">
        <v>328</v>
      </c>
      <c r="J6" s="8" t="s">
        <v>460</v>
      </c>
      <c r="K6" s="8" t="s">
        <v>461</v>
      </c>
      <c r="L6" s="8" t="s">
        <v>462</v>
      </c>
      <c r="M6" s="8" t="s">
        <v>463</v>
      </c>
      <c r="N6" s="8" t="s">
        <v>464</v>
      </c>
    </row>
    <row r="7" spans="1:21" ht="20.25" x14ac:dyDescent="0.35">
      <c r="B7" s="117"/>
      <c r="C7" s="111"/>
      <c r="D7" s="9" t="s">
        <v>77</v>
      </c>
      <c r="E7" s="9" t="s">
        <v>77</v>
      </c>
      <c r="F7" s="9" t="s">
        <v>77</v>
      </c>
      <c r="G7" s="9"/>
      <c r="H7" s="9"/>
      <c r="I7" s="9" t="s">
        <v>77</v>
      </c>
      <c r="J7" s="9" t="s">
        <v>77</v>
      </c>
      <c r="K7" s="9" t="s">
        <v>77</v>
      </c>
      <c r="L7" s="9" t="s">
        <v>77</v>
      </c>
      <c r="M7" s="9" t="s">
        <v>77</v>
      </c>
      <c r="N7" s="9" t="s">
        <v>77</v>
      </c>
    </row>
    <row r="8" spans="1:21" ht="20.25" x14ac:dyDescent="0.35">
      <c r="B8" s="119" t="s">
        <v>465</v>
      </c>
      <c r="C8" s="111" t="s">
        <v>466</v>
      </c>
      <c r="D8" s="10" t="s">
        <v>467</v>
      </c>
      <c r="E8" s="8" t="s">
        <v>81</v>
      </c>
      <c r="F8" s="8" t="s">
        <v>81</v>
      </c>
      <c r="G8" s="8"/>
      <c r="H8" s="8"/>
      <c r="I8" s="10" t="s">
        <v>468</v>
      </c>
      <c r="J8" s="8" t="s">
        <v>81</v>
      </c>
      <c r="K8" s="8"/>
      <c r="L8" s="8" t="s">
        <v>469</v>
      </c>
      <c r="M8" s="8"/>
      <c r="N8" s="8"/>
    </row>
    <row r="9" spans="1:21" ht="20.25" x14ac:dyDescent="0.35">
      <c r="B9" s="120"/>
      <c r="C9" s="111"/>
      <c r="D9" s="11" t="s">
        <v>112</v>
      </c>
      <c r="E9" s="9" t="s">
        <v>81</v>
      </c>
      <c r="F9" s="9" t="s">
        <v>81</v>
      </c>
      <c r="G9" s="9"/>
      <c r="H9" s="9"/>
      <c r="I9" s="11" t="s">
        <v>346</v>
      </c>
      <c r="J9" s="9" t="s">
        <v>81</v>
      </c>
      <c r="K9" s="9"/>
      <c r="L9" s="9" t="s">
        <v>146</v>
      </c>
      <c r="M9" s="9"/>
      <c r="N9" s="9"/>
    </row>
    <row r="10" spans="1:21" ht="20.25" x14ac:dyDescent="0.35">
      <c r="B10" s="120"/>
      <c r="C10" s="111" t="s">
        <v>470</v>
      </c>
      <c r="D10" s="8"/>
      <c r="E10" s="8" t="s">
        <v>471</v>
      </c>
      <c r="F10" s="8"/>
      <c r="G10" s="8"/>
      <c r="H10" s="8"/>
      <c r="I10" s="8"/>
      <c r="J10" s="8">
        <v>0.22900000000000001</v>
      </c>
      <c r="K10" s="8"/>
      <c r="L10" s="8"/>
      <c r="M10" s="8">
        <v>0.18099999999999999</v>
      </c>
      <c r="N10" s="8"/>
    </row>
    <row r="11" spans="1:21" ht="20.25" x14ac:dyDescent="0.35">
      <c r="B11" s="120"/>
      <c r="C11" s="111"/>
      <c r="D11" s="9"/>
      <c r="E11" s="9" t="s">
        <v>157</v>
      </c>
      <c r="F11" s="9"/>
      <c r="G11" s="9"/>
      <c r="H11" s="9"/>
      <c r="I11" s="9"/>
      <c r="J11" s="9" t="s">
        <v>472</v>
      </c>
      <c r="K11" s="9"/>
      <c r="L11" s="9"/>
      <c r="M11" s="9" t="s">
        <v>473</v>
      </c>
      <c r="N11" s="9"/>
    </row>
    <row r="12" spans="1:21" ht="20.25" x14ac:dyDescent="0.35">
      <c r="B12" s="120"/>
      <c r="C12" s="111" t="s">
        <v>474</v>
      </c>
      <c r="D12" s="10" t="s">
        <v>81</v>
      </c>
      <c r="E12" s="8" t="s">
        <v>81</v>
      </c>
      <c r="F12" s="10" t="s">
        <v>475</v>
      </c>
      <c r="G12" s="8"/>
      <c r="H12" s="8"/>
      <c r="I12" s="8"/>
      <c r="J12" s="8"/>
      <c r="K12" s="8" t="s">
        <v>476</v>
      </c>
      <c r="L12" s="8"/>
      <c r="M12" s="8"/>
      <c r="N12" s="8">
        <v>2.5999999999999999E-2</v>
      </c>
    </row>
    <row r="13" spans="1:21" ht="20.25" x14ac:dyDescent="0.35">
      <c r="B13" s="121"/>
      <c r="C13" s="111"/>
      <c r="D13" s="11" t="s">
        <v>81</v>
      </c>
      <c r="E13" s="9" t="s">
        <v>81</v>
      </c>
      <c r="F13" s="11" t="s">
        <v>91</v>
      </c>
      <c r="G13" s="9"/>
      <c r="H13" s="9"/>
      <c r="I13" s="9"/>
      <c r="J13" s="9"/>
      <c r="K13" s="9" t="s">
        <v>477</v>
      </c>
      <c r="L13" s="9"/>
      <c r="M13" s="9"/>
      <c r="N13" s="9" t="s">
        <v>478</v>
      </c>
    </row>
    <row r="14" spans="1:21" ht="20.25" x14ac:dyDescent="0.35">
      <c r="B14" s="119" t="s">
        <v>479</v>
      </c>
      <c r="C14" s="111" t="s">
        <v>480</v>
      </c>
      <c r="D14" s="8" t="s">
        <v>81</v>
      </c>
      <c r="E14" s="8" t="s">
        <v>81</v>
      </c>
      <c r="F14" s="8" t="s">
        <v>81</v>
      </c>
      <c r="G14" s="8" t="s">
        <v>481</v>
      </c>
      <c r="H14" s="8" t="s">
        <v>88</v>
      </c>
      <c r="I14" s="8"/>
      <c r="J14" s="8"/>
      <c r="K14" s="8"/>
      <c r="L14" s="8"/>
      <c r="M14" s="8"/>
      <c r="N14" s="8"/>
    </row>
    <row r="15" spans="1:21" ht="20.25" x14ac:dyDescent="0.35">
      <c r="B15" s="121"/>
      <c r="C15" s="111"/>
      <c r="D15" s="11" t="s">
        <v>81</v>
      </c>
      <c r="E15" s="9" t="s">
        <v>81</v>
      </c>
      <c r="F15" s="9" t="s">
        <v>81</v>
      </c>
      <c r="G15" s="9" t="s">
        <v>482</v>
      </c>
      <c r="H15" s="9" t="s">
        <v>93</v>
      </c>
      <c r="I15" s="9"/>
      <c r="J15" s="9"/>
      <c r="K15" s="9"/>
      <c r="L15" s="9"/>
      <c r="M15" s="9"/>
      <c r="N15" s="9"/>
    </row>
    <row r="16" spans="1:21" ht="20.25" x14ac:dyDescent="0.35">
      <c r="B16" s="119" t="s">
        <v>483</v>
      </c>
      <c r="C16" s="111" t="s">
        <v>484</v>
      </c>
      <c r="D16" s="10"/>
      <c r="E16" s="8"/>
      <c r="F16" s="8" t="s">
        <v>81</v>
      </c>
      <c r="G16" s="8"/>
      <c r="H16" s="16">
        <v>-4.4999999999999998E-2</v>
      </c>
      <c r="I16" s="10" t="s">
        <v>374</v>
      </c>
      <c r="J16" s="8" t="s">
        <v>485</v>
      </c>
      <c r="K16" s="8" t="s">
        <v>486</v>
      </c>
      <c r="L16" s="8"/>
      <c r="M16" s="8"/>
      <c r="N16" s="8"/>
    </row>
    <row r="17" spans="2:14" ht="20.25" x14ac:dyDescent="0.35">
      <c r="B17" s="121"/>
      <c r="C17" s="111"/>
      <c r="D17" s="11"/>
      <c r="E17" s="9"/>
      <c r="F17" s="9" t="s">
        <v>81</v>
      </c>
      <c r="G17" s="9"/>
      <c r="H17" s="15" t="s">
        <v>487</v>
      </c>
      <c r="I17" s="12" t="s">
        <v>91</v>
      </c>
      <c r="J17" s="9" t="s">
        <v>92</v>
      </c>
      <c r="K17" s="9" t="s">
        <v>110</v>
      </c>
      <c r="L17" s="9"/>
      <c r="M17" s="9"/>
      <c r="N17" s="9"/>
    </row>
    <row r="18" spans="2:14" ht="20.25" x14ac:dyDescent="0.35">
      <c r="B18" s="119" t="s">
        <v>488</v>
      </c>
      <c r="C18" s="102" t="s">
        <v>489</v>
      </c>
      <c r="D18" s="10" t="s">
        <v>490</v>
      </c>
      <c r="E18" s="8" t="s">
        <v>491</v>
      </c>
      <c r="F18" s="8" t="s">
        <v>492</v>
      </c>
      <c r="G18" s="8"/>
      <c r="H18" s="8"/>
      <c r="I18" s="10" t="s">
        <v>493</v>
      </c>
      <c r="J18" s="8" t="s">
        <v>494</v>
      </c>
      <c r="K18" s="8" t="s">
        <v>495</v>
      </c>
      <c r="L18" s="8" t="s">
        <v>496</v>
      </c>
      <c r="M18" s="8" t="s">
        <v>497</v>
      </c>
      <c r="N18" s="26" t="s">
        <v>498</v>
      </c>
    </row>
    <row r="19" spans="2:14" ht="20.25" x14ac:dyDescent="0.35">
      <c r="B19" s="120"/>
      <c r="C19" s="104"/>
      <c r="D19" s="11" t="s">
        <v>77</v>
      </c>
      <c r="E19" s="11" t="s">
        <v>77</v>
      </c>
      <c r="F19" s="11" t="s">
        <v>77</v>
      </c>
      <c r="G19" s="9"/>
      <c r="H19" s="9"/>
      <c r="I19" s="11" t="s">
        <v>77</v>
      </c>
      <c r="J19" s="11" t="s">
        <v>77</v>
      </c>
      <c r="K19" s="11" t="s">
        <v>77</v>
      </c>
      <c r="L19" s="11" t="s">
        <v>77</v>
      </c>
      <c r="M19" s="11" t="s">
        <v>77</v>
      </c>
      <c r="N19" s="27" t="s">
        <v>77</v>
      </c>
    </row>
    <row r="20" spans="2:14" ht="20.25" x14ac:dyDescent="0.35">
      <c r="B20" s="120"/>
      <c r="C20" s="102" t="s">
        <v>499</v>
      </c>
      <c r="D20" s="10" t="s">
        <v>500</v>
      </c>
      <c r="E20" s="8" t="s">
        <v>501</v>
      </c>
      <c r="F20" s="8" t="s">
        <v>502</v>
      </c>
      <c r="G20" s="8"/>
      <c r="H20" s="8"/>
      <c r="I20" s="10" t="s">
        <v>503</v>
      </c>
      <c r="J20" s="8">
        <v>2.5999999999999999E-2</v>
      </c>
      <c r="K20" s="8">
        <v>3.7999999999999999E-2</v>
      </c>
      <c r="L20" s="8" t="s">
        <v>504</v>
      </c>
      <c r="M20" s="8">
        <v>1.7999999999999999E-2</v>
      </c>
      <c r="N20" s="28">
        <v>3.3000000000000002E-2</v>
      </c>
    </row>
    <row r="21" spans="2:14" ht="20.25" x14ac:dyDescent="0.35">
      <c r="B21" s="121"/>
      <c r="C21" s="104"/>
      <c r="D21" s="11" t="s">
        <v>130</v>
      </c>
      <c r="E21" s="11" t="s">
        <v>505</v>
      </c>
      <c r="F21" s="11" t="s">
        <v>112</v>
      </c>
      <c r="G21" s="9"/>
      <c r="H21" s="9"/>
      <c r="I21" s="11" t="s">
        <v>146</v>
      </c>
      <c r="J21" s="11" t="s">
        <v>506</v>
      </c>
      <c r="K21" s="11" t="s">
        <v>507</v>
      </c>
      <c r="L21" s="11" t="s">
        <v>508</v>
      </c>
      <c r="M21" s="11" t="s">
        <v>509</v>
      </c>
      <c r="N21" s="27" t="s">
        <v>510</v>
      </c>
    </row>
    <row r="22" spans="2:14" ht="20.25" x14ac:dyDescent="0.35">
      <c r="B22" s="119" t="s">
        <v>187</v>
      </c>
      <c r="C22" s="102" t="s">
        <v>187</v>
      </c>
      <c r="D22" s="16" t="s">
        <v>511</v>
      </c>
      <c r="E22" s="10" t="s">
        <v>512</v>
      </c>
      <c r="F22" s="8" t="s">
        <v>513</v>
      </c>
      <c r="G22" s="8" t="s">
        <v>514</v>
      </c>
      <c r="H22" s="8" t="s">
        <v>515</v>
      </c>
      <c r="I22" s="8">
        <v>0.40500000000000003</v>
      </c>
      <c r="J22" s="8" t="s">
        <v>516</v>
      </c>
      <c r="K22" s="8" t="s">
        <v>517</v>
      </c>
      <c r="L22" s="8">
        <v>-0.06</v>
      </c>
      <c r="M22" s="8">
        <v>0.17499999999999999</v>
      </c>
      <c r="N22" s="28">
        <v>0.22700000000000001</v>
      </c>
    </row>
    <row r="23" spans="2:14" ht="20.25" x14ac:dyDescent="0.35">
      <c r="B23" s="121"/>
      <c r="C23" s="104"/>
      <c r="D23" s="11" t="s">
        <v>77</v>
      </c>
      <c r="E23" s="11" t="s">
        <v>77</v>
      </c>
      <c r="F23" s="11" t="s">
        <v>77</v>
      </c>
      <c r="G23" s="11" t="s">
        <v>77</v>
      </c>
      <c r="H23" s="9" t="s">
        <v>77</v>
      </c>
      <c r="I23" s="11" t="s">
        <v>518</v>
      </c>
      <c r="J23" s="11" t="s">
        <v>519</v>
      </c>
      <c r="K23" s="11" t="s">
        <v>520</v>
      </c>
      <c r="L23" s="11" t="s">
        <v>521</v>
      </c>
      <c r="M23" s="11" t="s">
        <v>522</v>
      </c>
      <c r="N23" s="27" t="s">
        <v>523</v>
      </c>
    </row>
    <row r="24" spans="2:14" ht="20.25" x14ac:dyDescent="0.35">
      <c r="B24" s="108" t="s">
        <v>205</v>
      </c>
      <c r="C24" s="109"/>
      <c r="D24" s="109"/>
      <c r="E24" s="109"/>
      <c r="F24" s="109"/>
      <c r="G24" s="109"/>
      <c r="H24" s="122"/>
      <c r="I24" s="17"/>
      <c r="J24" s="17"/>
      <c r="K24" s="18"/>
      <c r="L24" s="17"/>
      <c r="M24" s="17"/>
      <c r="N24" s="18"/>
    </row>
    <row r="25" spans="2:14" ht="20.25" x14ac:dyDescent="0.35">
      <c r="B25" s="111" t="s">
        <v>211</v>
      </c>
      <c r="C25" s="3" t="s">
        <v>212</v>
      </c>
      <c r="D25" s="6">
        <v>0.66200000000000003</v>
      </c>
      <c r="E25" s="6">
        <v>0.66100000000000003</v>
      </c>
      <c r="F25" s="6">
        <v>0.67700000000000005</v>
      </c>
      <c r="G25" s="6">
        <v>0.11799999999999999</v>
      </c>
      <c r="H25" s="6">
        <v>0.13100000000000001</v>
      </c>
      <c r="I25" s="6">
        <v>0.69699999999999995</v>
      </c>
      <c r="J25" s="6">
        <v>0.66900000000000004</v>
      </c>
      <c r="K25" s="6">
        <v>0.64800000000000002</v>
      </c>
      <c r="L25" s="6">
        <v>0.65</v>
      </c>
      <c r="M25" s="6">
        <v>0.64500000000000002</v>
      </c>
      <c r="N25" s="6">
        <v>0.63800000000000001</v>
      </c>
    </row>
    <row r="26" spans="2:14" ht="20.25" x14ac:dyDescent="0.35">
      <c r="B26" s="111"/>
      <c r="C26" s="3" t="s">
        <v>213</v>
      </c>
      <c r="D26" s="6">
        <v>5.0000000000000001E-3</v>
      </c>
      <c r="E26" s="6">
        <v>1.2E-2</v>
      </c>
      <c r="F26" s="6">
        <v>4.0000000000000001E-3</v>
      </c>
      <c r="G26" s="6">
        <v>0.98799999999999999</v>
      </c>
      <c r="H26" s="6">
        <v>0.312</v>
      </c>
      <c r="I26" s="6">
        <v>0.10299999999999999</v>
      </c>
      <c r="J26" s="6">
        <v>5.3999999999999999E-2</v>
      </c>
      <c r="K26" s="6">
        <v>0.128</v>
      </c>
      <c r="L26" s="6">
        <v>9.1999999999999998E-2</v>
      </c>
      <c r="M26" s="6">
        <v>2.3E-2</v>
      </c>
      <c r="N26" s="6">
        <v>0.17599999999999999</v>
      </c>
    </row>
    <row r="27" spans="2:14" ht="20.25" x14ac:dyDescent="0.35">
      <c r="B27" s="111"/>
      <c r="C27" s="3" t="s">
        <v>224</v>
      </c>
      <c r="D27" s="6">
        <v>1.0649999999999999</v>
      </c>
      <c r="E27" s="6">
        <v>1.03</v>
      </c>
      <c r="F27" s="6">
        <v>1.204</v>
      </c>
      <c r="G27" s="6">
        <v>1</v>
      </c>
      <c r="H27" s="6">
        <v>2.113</v>
      </c>
      <c r="I27" s="6">
        <v>2.7080000000000002</v>
      </c>
      <c r="J27" s="6">
        <v>2.5419999999999998</v>
      </c>
      <c r="K27" s="6">
        <v>1.9359999999999999</v>
      </c>
      <c r="L27" s="6">
        <v>1.0649999999999999</v>
      </c>
      <c r="M27" s="6">
        <v>1.03</v>
      </c>
      <c r="N27" s="6">
        <v>1.204</v>
      </c>
    </row>
    <row r="28" spans="2:14" ht="20.25" x14ac:dyDescent="0.35">
      <c r="B28" s="111"/>
      <c r="C28" s="3" t="s">
        <v>231</v>
      </c>
      <c r="D28" s="6">
        <v>0.998</v>
      </c>
      <c r="E28" s="6">
        <v>0.998</v>
      </c>
      <c r="F28" s="6">
        <v>0.99</v>
      </c>
      <c r="G28" s="6">
        <v>0.88400000000000001</v>
      </c>
      <c r="H28" s="6">
        <v>0.97799999999999998</v>
      </c>
      <c r="I28" s="6">
        <v>1</v>
      </c>
      <c r="J28" s="6">
        <v>1</v>
      </c>
      <c r="K28" s="6">
        <v>1</v>
      </c>
      <c r="L28" s="6">
        <v>1</v>
      </c>
      <c r="M28" s="6">
        <v>1</v>
      </c>
      <c r="N28" s="6">
        <v>1</v>
      </c>
    </row>
    <row r="29" spans="2:14" ht="20.25" x14ac:dyDescent="0.35">
      <c r="B29" s="111"/>
      <c r="C29" s="3" t="s">
        <v>232</v>
      </c>
      <c r="D29" s="6">
        <v>0</v>
      </c>
      <c r="E29" s="6">
        <v>0</v>
      </c>
      <c r="F29" s="6">
        <v>0</v>
      </c>
      <c r="G29" s="6">
        <v>0</v>
      </c>
      <c r="H29" s="6">
        <v>0</v>
      </c>
      <c r="I29" s="6">
        <v>0</v>
      </c>
      <c r="J29" s="6">
        <v>0</v>
      </c>
      <c r="K29" s="6">
        <v>0</v>
      </c>
      <c r="L29" s="6">
        <v>0</v>
      </c>
      <c r="M29" s="6">
        <v>0</v>
      </c>
      <c r="N29" s="6">
        <v>0</v>
      </c>
    </row>
    <row r="30" spans="2:14" ht="20.25" x14ac:dyDescent="0.35">
      <c r="B30" s="111"/>
      <c r="C30" s="3" t="s">
        <v>233</v>
      </c>
      <c r="D30" s="6">
        <v>0</v>
      </c>
      <c r="E30" s="6">
        <v>0</v>
      </c>
      <c r="F30" s="6">
        <v>0</v>
      </c>
      <c r="G30" s="6">
        <v>0.08</v>
      </c>
      <c r="H30" s="6">
        <v>0.14199999999999999</v>
      </c>
      <c r="I30" s="6">
        <v>3.5999999999999997E-2</v>
      </c>
      <c r="J30" s="6">
        <v>4.2000000000000003E-2</v>
      </c>
      <c r="K30" s="6">
        <v>8.5000000000000006E-2</v>
      </c>
      <c r="L30" s="6">
        <v>1.7000000000000001E-2</v>
      </c>
      <c r="M30" s="6">
        <v>2.9000000000000001E-2</v>
      </c>
      <c r="N30" s="6">
        <v>4.2000000000000003E-2</v>
      </c>
    </row>
    <row r="31" spans="2:14" ht="20.25" x14ac:dyDescent="0.35">
      <c r="B31" s="111"/>
      <c r="C31" s="3" t="s">
        <v>234</v>
      </c>
      <c r="D31" s="6">
        <v>0</v>
      </c>
      <c r="E31" s="6">
        <v>0</v>
      </c>
      <c r="F31" s="6">
        <v>0</v>
      </c>
      <c r="G31" s="6">
        <v>4.1000000000000002E-2</v>
      </c>
      <c r="H31" s="6">
        <v>0.13500000000000001</v>
      </c>
      <c r="I31" s="6">
        <v>4.1000000000000002E-2</v>
      </c>
      <c r="J31" s="6">
        <v>3.9E-2</v>
      </c>
      <c r="K31" s="6">
        <v>5.7000000000000002E-2</v>
      </c>
      <c r="L31" s="6">
        <v>0.29399999999999998</v>
      </c>
      <c r="M31" s="6">
        <v>0.19600000000000001</v>
      </c>
      <c r="N31" s="6">
        <v>0.16300000000000001</v>
      </c>
    </row>
    <row r="32" spans="2:14" ht="20.25" x14ac:dyDescent="0.35">
      <c r="B32" s="111" t="s">
        <v>235</v>
      </c>
      <c r="C32" s="3" t="s">
        <v>236</v>
      </c>
      <c r="D32" s="6" t="s">
        <v>237</v>
      </c>
      <c r="E32" s="6" t="s">
        <v>237</v>
      </c>
      <c r="F32" s="6" t="s">
        <v>237</v>
      </c>
      <c r="G32" s="6" t="s">
        <v>237</v>
      </c>
      <c r="H32" s="6" t="s">
        <v>237</v>
      </c>
      <c r="I32" s="6" t="s">
        <v>237</v>
      </c>
      <c r="J32" s="6" t="s">
        <v>237</v>
      </c>
      <c r="K32" s="6" t="s">
        <v>237</v>
      </c>
      <c r="L32" s="6" t="s">
        <v>237</v>
      </c>
      <c r="M32" s="6" t="s">
        <v>237</v>
      </c>
      <c r="N32" s="6" t="s">
        <v>237</v>
      </c>
    </row>
    <row r="33" spans="2:14" ht="20.25" x14ac:dyDescent="0.35">
      <c r="B33" s="111"/>
      <c r="C33" s="3" t="s">
        <v>238</v>
      </c>
      <c r="D33" s="6">
        <v>153</v>
      </c>
      <c r="E33" s="6">
        <v>153</v>
      </c>
      <c r="F33" s="6">
        <v>153</v>
      </c>
      <c r="G33" s="6">
        <v>153</v>
      </c>
      <c r="H33" s="7">
        <v>153</v>
      </c>
      <c r="I33" s="6">
        <v>153</v>
      </c>
      <c r="J33" s="6">
        <v>153</v>
      </c>
      <c r="K33" s="6">
        <v>153</v>
      </c>
      <c r="L33" s="6">
        <v>153</v>
      </c>
      <c r="M33" s="6">
        <v>153</v>
      </c>
      <c r="N33" s="6">
        <v>153</v>
      </c>
    </row>
    <row r="34" spans="2:14" ht="20.25" x14ac:dyDescent="0.35">
      <c r="B34" s="111"/>
      <c r="C34" s="3" t="s">
        <v>239</v>
      </c>
      <c r="D34" s="131" t="s">
        <v>524</v>
      </c>
      <c r="E34" s="129"/>
      <c r="F34" s="132"/>
      <c r="G34" s="131" t="s">
        <v>525</v>
      </c>
      <c r="H34" s="130"/>
      <c r="I34" s="128" t="s">
        <v>526</v>
      </c>
      <c r="J34" s="129"/>
      <c r="K34" s="129"/>
      <c r="L34" s="129"/>
      <c r="M34" s="129"/>
      <c r="N34" s="130"/>
    </row>
    <row r="35" spans="2:14" ht="20.25" x14ac:dyDescent="0.35">
      <c r="B35" s="102" t="s">
        <v>241</v>
      </c>
      <c r="C35" s="3" t="s">
        <v>242</v>
      </c>
      <c r="D35" s="22">
        <v>0.68734170000000006</v>
      </c>
      <c r="E35" s="22">
        <v>0.65611900000000001</v>
      </c>
      <c r="F35" s="22">
        <v>0.67364069999999998</v>
      </c>
      <c r="G35" s="22">
        <v>0.82021569999999999</v>
      </c>
      <c r="H35" s="22">
        <v>0.82344859999999998</v>
      </c>
      <c r="I35" s="22">
        <v>0.83083640000000003</v>
      </c>
      <c r="J35" s="22">
        <v>0.79597720000000005</v>
      </c>
      <c r="K35" s="22">
        <v>0.78677680000000005</v>
      </c>
      <c r="L35" s="22">
        <v>0.85809259999999998</v>
      </c>
      <c r="M35" s="22">
        <v>0.83861980000000003</v>
      </c>
      <c r="N35" s="22">
        <v>0.84096899999999997</v>
      </c>
    </row>
    <row r="36" spans="2:14" ht="20.25" x14ac:dyDescent="0.35">
      <c r="B36" s="103"/>
      <c r="C36" s="3" t="s">
        <v>243</v>
      </c>
      <c r="D36" s="22">
        <v>1.903214</v>
      </c>
      <c r="E36" s="22">
        <v>1.8049109999999999</v>
      </c>
      <c r="F36" s="22">
        <v>1.5534429999999999</v>
      </c>
      <c r="G36" s="22">
        <v>1.5460100000000001</v>
      </c>
      <c r="H36" s="22">
        <v>1.5179640000000001</v>
      </c>
      <c r="I36" s="22">
        <v>1.321647</v>
      </c>
      <c r="J36" s="22">
        <v>1.2898000000000001</v>
      </c>
      <c r="K36" s="22">
        <v>1.309903</v>
      </c>
      <c r="L36" s="22">
        <v>1.3442350000000001</v>
      </c>
      <c r="M36" s="22">
        <v>1.309744</v>
      </c>
      <c r="N36" s="22">
        <v>1.3966510000000001</v>
      </c>
    </row>
    <row r="37" spans="2:14" ht="20.25" x14ac:dyDescent="0.35">
      <c r="B37" s="104"/>
      <c r="C37" s="3" t="s">
        <v>244</v>
      </c>
      <c r="D37" s="22">
        <f>D36-D35</f>
        <v>1.2158723</v>
      </c>
      <c r="E37" s="22">
        <f t="shared" ref="E37:N37" si="0">E36-E35</f>
        <v>1.1487919999999998</v>
      </c>
      <c r="F37" s="22">
        <f t="shared" si="0"/>
        <v>0.87980229999999993</v>
      </c>
      <c r="G37" s="22">
        <f t="shared" si="0"/>
        <v>0.72579430000000011</v>
      </c>
      <c r="H37" s="22">
        <f t="shared" si="0"/>
        <v>0.69451540000000012</v>
      </c>
      <c r="I37" s="22">
        <f t="shared" si="0"/>
        <v>0.49081059999999999</v>
      </c>
      <c r="J37" s="22">
        <f t="shared" si="0"/>
        <v>0.49382280000000001</v>
      </c>
      <c r="K37" s="22">
        <f t="shared" si="0"/>
        <v>0.52312619999999999</v>
      </c>
      <c r="L37" s="22">
        <f t="shared" si="0"/>
        <v>0.48614240000000009</v>
      </c>
      <c r="M37" s="22">
        <f t="shared" si="0"/>
        <v>0.47112419999999999</v>
      </c>
      <c r="N37" s="22">
        <f t="shared" si="0"/>
        <v>0.55568200000000012</v>
      </c>
    </row>
    <row r="38" spans="2:14" ht="20.25" x14ac:dyDescent="0.35">
      <c r="B38" s="111" t="s">
        <v>245</v>
      </c>
      <c r="C38" s="3" t="s">
        <v>246</v>
      </c>
      <c r="D38" s="13" t="s">
        <v>247</v>
      </c>
      <c r="E38" s="13" t="s">
        <v>247</v>
      </c>
      <c r="F38" s="13" t="s">
        <v>247</v>
      </c>
      <c r="G38" s="13" t="s">
        <v>247</v>
      </c>
      <c r="H38" s="13" t="s">
        <v>247</v>
      </c>
      <c r="I38" s="13" t="s">
        <v>247</v>
      </c>
      <c r="J38" s="14" t="s">
        <v>248</v>
      </c>
      <c r="K38" s="14" t="s">
        <v>248</v>
      </c>
      <c r="L38" s="13" t="s">
        <v>247</v>
      </c>
      <c r="M38" s="13" t="s">
        <v>247</v>
      </c>
      <c r="N38" s="14" t="s">
        <v>248</v>
      </c>
    </row>
    <row r="39" spans="2:14" ht="20.25" x14ac:dyDescent="0.35">
      <c r="B39" s="111"/>
      <c r="C39" s="3" t="s">
        <v>249</v>
      </c>
      <c r="D39" s="13" t="s">
        <v>247</v>
      </c>
      <c r="E39" s="13" t="s">
        <v>247</v>
      </c>
      <c r="F39" s="13" t="s">
        <v>247</v>
      </c>
      <c r="G39" s="13" t="s">
        <v>247</v>
      </c>
      <c r="H39" s="14" t="s">
        <v>248</v>
      </c>
      <c r="I39" s="13" t="s">
        <v>247</v>
      </c>
      <c r="J39" s="14" t="s">
        <v>248</v>
      </c>
      <c r="K39" s="13" t="s">
        <v>247</v>
      </c>
      <c r="L39" s="13" t="s">
        <v>247</v>
      </c>
      <c r="M39" s="14" t="s">
        <v>248</v>
      </c>
      <c r="N39" s="13" t="s">
        <v>247</v>
      </c>
    </row>
    <row r="40" spans="2:14" ht="20.25" x14ac:dyDescent="0.35">
      <c r="B40" s="111"/>
      <c r="C40" s="3" t="s">
        <v>250</v>
      </c>
      <c r="D40" s="13" t="s">
        <v>247</v>
      </c>
      <c r="E40" s="13" t="s">
        <v>247</v>
      </c>
      <c r="F40" s="13" t="s">
        <v>247</v>
      </c>
      <c r="G40" s="13" t="s">
        <v>247</v>
      </c>
      <c r="H40" s="13" t="s">
        <v>247</v>
      </c>
      <c r="I40" s="13" t="s">
        <v>247</v>
      </c>
      <c r="J40" s="13" t="s">
        <v>247</v>
      </c>
      <c r="K40" s="13" t="s">
        <v>247</v>
      </c>
      <c r="L40" s="13" t="s">
        <v>247</v>
      </c>
      <c r="M40" s="13" t="s">
        <v>247</v>
      </c>
      <c r="N40" s="13" t="s">
        <v>247</v>
      </c>
    </row>
    <row r="41" spans="2:14" ht="20.25" x14ac:dyDescent="0.35">
      <c r="B41" s="111"/>
      <c r="C41" s="3" t="s">
        <v>251</v>
      </c>
      <c r="D41" s="13" t="s">
        <v>247</v>
      </c>
      <c r="E41" s="13" t="s">
        <v>247</v>
      </c>
      <c r="F41" s="13" t="s">
        <v>247</v>
      </c>
      <c r="G41" s="13" t="s">
        <v>247</v>
      </c>
      <c r="H41" s="13" t="s">
        <v>247</v>
      </c>
      <c r="I41" s="14" t="s">
        <v>248</v>
      </c>
      <c r="J41" s="14" t="s">
        <v>248</v>
      </c>
      <c r="K41" s="14" t="s">
        <v>248</v>
      </c>
      <c r="L41" s="14" t="s">
        <v>248</v>
      </c>
      <c r="M41" s="32" t="s">
        <v>527</v>
      </c>
      <c r="N41" s="14" t="s">
        <v>248</v>
      </c>
    </row>
    <row r="44" spans="2:14" ht="28.15" x14ac:dyDescent="1.45">
      <c r="B44" s="66" t="s">
        <v>253</v>
      </c>
    </row>
    <row r="45" spans="2:14" x14ac:dyDescent="0.35">
      <c r="B45" s="36"/>
    </row>
    <row r="46" spans="2:14" ht="20.25" x14ac:dyDescent="0.35">
      <c r="B46" s="4" t="s">
        <v>254</v>
      </c>
      <c r="C46" s="4" t="s">
        <v>255</v>
      </c>
      <c r="D46" s="5" t="s">
        <v>445</v>
      </c>
      <c r="E46" s="5" t="s">
        <v>446</v>
      </c>
      <c r="F46" s="5" t="s">
        <v>447</v>
      </c>
      <c r="G46" s="5" t="s">
        <v>448</v>
      </c>
      <c r="H46" s="5" t="s">
        <v>449</v>
      </c>
      <c r="I46" s="5" t="s">
        <v>450</v>
      </c>
      <c r="J46" s="5" t="s">
        <v>451</v>
      </c>
      <c r="K46" s="5" t="s">
        <v>452</v>
      </c>
      <c r="L46" s="5" t="s">
        <v>453</v>
      </c>
      <c r="M46" s="5" t="s">
        <v>454</v>
      </c>
      <c r="N46" s="5" t="s">
        <v>455</v>
      </c>
    </row>
    <row r="47" spans="2:14" ht="20.25" x14ac:dyDescent="1.05">
      <c r="B47" s="3" t="s">
        <v>256</v>
      </c>
      <c r="C47" s="63" t="s">
        <v>257</v>
      </c>
      <c r="D47" s="62">
        <v>1.0469489999999999</v>
      </c>
      <c r="E47" s="62">
        <v>1.070133</v>
      </c>
      <c r="F47" s="62">
        <v>1.2726599999999999</v>
      </c>
      <c r="G47" s="62">
        <v>0.89934959999999997</v>
      </c>
      <c r="H47" s="62">
        <v>0.95016659999999997</v>
      </c>
      <c r="I47" s="62">
        <v>0.98120149999999995</v>
      </c>
      <c r="J47" s="62">
        <v>0.99071279999999995</v>
      </c>
      <c r="K47" s="62">
        <v>1.0337879999999999</v>
      </c>
      <c r="L47" s="62">
        <v>0.91116509999999995</v>
      </c>
      <c r="M47" s="62">
        <v>0.92865710000000001</v>
      </c>
      <c r="N47" s="62">
        <v>0.97181609999999996</v>
      </c>
    </row>
    <row r="48" spans="2:14" ht="20.25" x14ac:dyDescent="1.05">
      <c r="B48" s="3" t="s">
        <v>258</v>
      </c>
      <c r="C48" s="63" t="s">
        <v>259</v>
      </c>
      <c r="D48" s="62">
        <v>0.94953120000000002</v>
      </c>
      <c r="E48" s="62">
        <v>0.89982960000000001</v>
      </c>
      <c r="F48" s="62">
        <v>1.0419309999999999</v>
      </c>
      <c r="G48" s="62">
        <v>0.83335409999999999</v>
      </c>
      <c r="H48" s="62">
        <v>0.85192140000000005</v>
      </c>
      <c r="I48" s="62">
        <v>0.91147259999999997</v>
      </c>
      <c r="J48" s="62">
        <v>0.87869059999999999</v>
      </c>
      <c r="K48" s="62">
        <v>0.91080079999999997</v>
      </c>
      <c r="L48" s="62">
        <v>0.86055890000000002</v>
      </c>
      <c r="M48" s="62">
        <v>0.83861980000000003</v>
      </c>
      <c r="N48" s="62">
        <v>0.87895800000000002</v>
      </c>
    </row>
    <row r="49" spans="2:14" ht="20.25" x14ac:dyDescent="1.05">
      <c r="B49" s="3" t="s">
        <v>260</v>
      </c>
      <c r="C49" s="63" t="s">
        <v>261</v>
      </c>
      <c r="D49" s="62">
        <v>1.5303290000000001</v>
      </c>
      <c r="E49" s="62">
        <v>1.525854</v>
      </c>
      <c r="F49" s="62">
        <v>1.391046</v>
      </c>
      <c r="G49" s="62">
        <v>0.89146979999999998</v>
      </c>
      <c r="H49" s="62">
        <v>0.89940180000000003</v>
      </c>
      <c r="I49" s="62">
        <v>1.0111300000000001</v>
      </c>
      <c r="J49" s="62">
        <v>0.99328799999999995</v>
      </c>
      <c r="K49" s="62">
        <v>0.97741820000000001</v>
      </c>
      <c r="L49" s="62">
        <v>1.0230079999999999</v>
      </c>
      <c r="M49" s="62">
        <v>1.0044869999999999</v>
      </c>
      <c r="N49" s="62">
        <v>0.99399689999999996</v>
      </c>
    </row>
    <row r="50" spans="2:14" ht="20.25" x14ac:dyDescent="1.05">
      <c r="B50" s="3" t="s">
        <v>262</v>
      </c>
      <c r="C50" s="63" t="s">
        <v>263</v>
      </c>
      <c r="D50" s="62">
        <v>1.903214</v>
      </c>
      <c r="E50" s="62">
        <v>1.8049109999999999</v>
      </c>
      <c r="F50" s="62">
        <v>1.420363</v>
      </c>
      <c r="G50" s="62">
        <v>1.0239799999999999</v>
      </c>
      <c r="H50" s="62">
        <v>0.94132300000000002</v>
      </c>
      <c r="I50" s="62">
        <v>1.045372</v>
      </c>
      <c r="J50" s="62">
        <v>1.034996</v>
      </c>
      <c r="K50" s="62">
        <v>0.99276140000000002</v>
      </c>
      <c r="L50" s="62">
        <v>1.2383569999999999</v>
      </c>
      <c r="M50" s="62">
        <v>1.2020980000000001</v>
      </c>
      <c r="N50" s="62">
        <v>1.1359060000000001</v>
      </c>
    </row>
    <row r="51" spans="2:14" ht="20.25" x14ac:dyDescent="1.05">
      <c r="B51" s="3" t="s">
        <v>264</v>
      </c>
      <c r="C51" s="63" t="s">
        <v>265</v>
      </c>
      <c r="D51" s="62">
        <v>0.79334830000000001</v>
      </c>
      <c r="E51" s="62">
        <v>0.80652550000000001</v>
      </c>
      <c r="F51" s="62">
        <v>0.76146190000000002</v>
      </c>
      <c r="G51" s="62">
        <v>1.057239</v>
      </c>
      <c r="H51" s="62">
        <v>1.0677650000000001</v>
      </c>
      <c r="I51" s="62">
        <v>0.95453399999999999</v>
      </c>
      <c r="J51" s="62">
        <v>0.97709000000000001</v>
      </c>
      <c r="K51" s="62">
        <v>0.95224140000000002</v>
      </c>
      <c r="L51" s="62">
        <v>0.93961890000000003</v>
      </c>
      <c r="M51" s="62">
        <v>0.96219699999999997</v>
      </c>
      <c r="N51" s="62">
        <v>0.93104370000000003</v>
      </c>
    </row>
    <row r="52" spans="2:14" ht="20.25" x14ac:dyDescent="1.05">
      <c r="B52" s="3" t="s">
        <v>266</v>
      </c>
      <c r="C52" s="63" t="s">
        <v>267</v>
      </c>
      <c r="D52" s="62">
        <v>0.82546810000000004</v>
      </c>
      <c r="E52" s="62">
        <v>0.88648229999999995</v>
      </c>
      <c r="F52" s="62">
        <v>0.89690820000000004</v>
      </c>
      <c r="G52" s="62">
        <v>0.88981319999999997</v>
      </c>
      <c r="H52" s="62">
        <v>0.88209459999999995</v>
      </c>
      <c r="I52" s="62">
        <v>0.94746870000000005</v>
      </c>
      <c r="J52" s="62">
        <v>0.99284030000000001</v>
      </c>
      <c r="K52" s="62">
        <v>0.98311870000000001</v>
      </c>
      <c r="L52" s="62">
        <v>0.93417709999999998</v>
      </c>
      <c r="M52" s="62">
        <v>0.97551449999999995</v>
      </c>
      <c r="N52" s="62">
        <v>0.95924880000000001</v>
      </c>
    </row>
    <row r="53" spans="2:14" ht="20.25" x14ac:dyDescent="1.05">
      <c r="B53" s="3" t="s">
        <v>268</v>
      </c>
      <c r="C53" s="63" t="s">
        <v>269</v>
      </c>
      <c r="D53" s="62">
        <v>0.95719750000000003</v>
      </c>
      <c r="E53" s="62">
        <v>0.99834120000000004</v>
      </c>
      <c r="F53" s="62">
        <v>1.070289</v>
      </c>
      <c r="G53" s="62">
        <v>0.8359531</v>
      </c>
      <c r="H53" s="62">
        <v>0.8239398</v>
      </c>
      <c r="I53" s="62">
        <v>0.94829669999999999</v>
      </c>
      <c r="J53" s="62">
        <v>0.97352989999999995</v>
      </c>
      <c r="K53" s="62">
        <v>0.99891439999999998</v>
      </c>
      <c r="L53" s="62">
        <v>0.94470390000000004</v>
      </c>
      <c r="M53" s="62">
        <v>0.96905660000000005</v>
      </c>
      <c r="N53" s="62">
        <v>0.98849889999999996</v>
      </c>
    </row>
    <row r="54" spans="2:14" ht="20.25" x14ac:dyDescent="1.05">
      <c r="B54" s="3" t="s">
        <v>270</v>
      </c>
      <c r="C54" s="63" t="s">
        <v>271</v>
      </c>
      <c r="D54" s="62">
        <v>0.97261010000000003</v>
      </c>
      <c r="E54" s="62">
        <v>0.93988989999999994</v>
      </c>
      <c r="F54" s="62">
        <v>1.1132979999999999</v>
      </c>
      <c r="G54" s="62">
        <v>1.5460100000000001</v>
      </c>
      <c r="H54" s="62">
        <v>1.5179640000000001</v>
      </c>
      <c r="I54" s="62">
        <v>1.249479</v>
      </c>
      <c r="J54" s="62">
        <v>1.226431</v>
      </c>
      <c r="K54" s="62">
        <v>1.30887</v>
      </c>
      <c r="L54" s="62">
        <v>1.3442350000000001</v>
      </c>
      <c r="M54" s="62">
        <v>1.309744</v>
      </c>
      <c r="N54" s="62">
        <v>1.3966510000000001</v>
      </c>
    </row>
    <row r="55" spans="2:14" ht="20.25" x14ac:dyDescent="1.05">
      <c r="B55" s="3" t="s">
        <v>272</v>
      </c>
      <c r="C55" s="63" t="s">
        <v>273</v>
      </c>
      <c r="D55" s="62">
        <v>0.72185699999999997</v>
      </c>
      <c r="E55" s="62">
        <v>0.68857069999999998</v>
      </c>
      <c r="F55" s="62">
        <v>0.73668480000000003</v>
      </c>
      <c r="G55" s="62">
        <v>1.016815</v>
      </c>
      <c r="H55" s="62">
        <v>1.0519970000000001</v>
      </c>
      <c r="I55" s="62">
        <v>0.91449480000000005</v>
      </c>
      <c r="J55" s="62">
        <v>0.86888730000000003</v>
      </c>
      <c r="K55" s="62">
        <v>0.89314009999999999</v>
      </c>
      <c r="L55" s="62">
        <v>0.88754239999999995</v>
      </c>
      <c r="M55" s="62">
        <v>0.85001119999999997</v>
      </c>
      <c r="N55" s="62">
        <v>0.8878606</v>
      </c>
    </row>
    <row r="56" spans="2:14" ht="20.25" x14ac:dyDescent="1.05">
      <c r="B56" s="3" t="s">
        <v>274</v>
      </c>
      <c r="C56" s="63" t="s">
        <v>275</v>
      </c>
      <c r="D56" s="62">
        <v>1.4802759999999999</v>
      </c>
      <c r="E56" s="62">
        <v>1.471031</v>
      </c>
      <c r="F56" s="62">
        <v>1.5534429999999999</v>
      </c>
      <c r="G56" s="62">
        <v>1.243816</v>
      </c>
      <c r="H56" s="62">
        <v>1.2678590000000001</v>
      </c>
      <c r="I56" s="62">
        <v>1.321647</v>
      </c>
      <c r="J56" s="62">
        <v>1.2898000000000001</v>
      </c>
      <c r="K56" s="62">
        <v>1.309903</v>
      </c>
      <c r="L56" s="62">
        <v>1.282586</v>
      </c>
      <c r="M56" s="62">
        <v>1.2574609999999999</v>
      </c>
      <c r="N56" s="62">
        <v>1.2924519999999999</v>
      </c>
    </row>
    <row r="57" spans="2:14" ht="20.25" x14ac:dyDescent="1.05">
      <c r="B57" s="3" t="s">
        <v>276</v>
      </c>
      <c r="C57" s="63" t="s">
        <v>277</v>
      </c>
      <c r="D57" s="62">
        <v>1.391675</v>
      </c>
      <c r="E57" s="62">
        <v>1.3902030000000001</v>
      </c>
      <c r="F57" s="62">
        <v>1.2096</v>
      </c>
      <c r="G57" s="62">
        <v>0.87286549999999996</v>
      </c>
      <c r="H57" s="62">
        <v>0.89269180000000004</v>
      </c>
      <c r="I57" s="62">
        <v>1.0382089999999999</v>
      </c>
      <c r="J57" s="62">
        <v>1.0562119999999999</v>
      </c>
      <c r="K57" s="62">
        <v>1.0115179999999999</v>
      </c>
      <c r="L57" s="62">
        <v>1.0085230000000001</v>
      </c>
      <c r="M57" s="62">
        <v>1.0305249999999999</v>
      </c>
      <c r="N57" s="62">
        <v>0.97826259999999998</v>
      </c>
    </row>
    <row r="58" spans="2:14" ht="20.25" x14ac:dyDescent="1.05">
      <c r="B58" s="3" t="s">
        <v>278</v>
      </c>
      <c r="C58" s="63" t="s">
        <v>279</v>
      </c>
      <c r="D58" s="62">
        <v>0.68734170000000006</v>
      </c>
      <c r="E58" s="62">
        <v>0.65611900000000001</v>
      </c>
      <c r="F58" s="62">
        <v>0.67364069999999998</v>
      </c>
      <c r="G58" s="62">
        <v>0.9711303</v>
      </c>
      <c r="H58" s="62">
        <v>0.99651160000000005</v>
      </c>
      <c r="I58" s="62">
        <v>0.94842280000000001</v>
      </c>
      <c r="J58" s="62">
        <v>0.92913610000000002</v>
      </c>
      <c r="K58" s="62">
        <v>0.92217459999999996</v>
      </c>
      <c r="L58" s="62">
        <v>0.85809259999999998</v>
      </c>
      <c r="M58" s="62">
        <v>0.8542826</v>
      </c>
      <c r="N58" s="62">
        <v>0.85274700000000003</v>
      </c>
    </row>
    <row r="59" spans="2:14" ht="20.25" x14ac:dyDescent="1.05">
      <c r="B59" s="3" t="s">
        <v>280</v>
      </c>
      <c r="C59" s="63" t="s">
        <v>281</v>
      </c>
      <c r="D59" s="62">
        <v>0.79386239999999997</v>
      </c>
      <c r="E59" s="62">
        <v>0.76162600000000003</v>
      </c>
      <c r="F59" s="62">
        <v>0.69928400000000002</v>
      </c>
      <c r="G59" s="62">
        <v>1.0206489999999999</v>
      </c>
      <c r="H59" s="62">
        <v>0.98392729999999995</v>
      </c>
      <c r="I59" s="62">
        <v>0.83083640000000003</v>
      </c>
      <c r="J59" s="62">
        <v>0.79597720000000005</v>
      </c>
      <c r="K59" s="62">
        <v>0.78677680000000005</v>
      </c>
      <c r="L59" s="62">
        <v>0.88518289999999999</v>
      </c>
      <c r="M59" s="62">
        <v>0.84266960000000002</v>
      </c>
      <c r="N59" s="62">
        <v>0.84096899999999997</v>
      </c>
    </row>
    <row r="60" spans="2:14" ht="20.25" x14ac:dyDescent="1.05">
      <c r="B60" s="3" t="s">
        <v>282</v>
      </c>
      <c r="C60" s="63" t="s">
        <v>283</v>
      </c>
      <c r="D60" s="62">
        <v>0.94007909999999995</v>
      </c>
      <c r="E60" s="62">
        <v>1.02948</v>
      </c>
      <c r="F60" s="62">
        <v>1.2589269999999999</v>
      </c>
      <c r="G60" s="62">
        <v>1.1429530000000001</v>
      </c>
      <c r="H60" s="62">
        <v>1.2028749999999999</v>
      </c>
      <c r="I60" s="62">
        <v>1.1990259999999999</v>
      </c>
      <c r="J60" s="62">
        <v>1.233751</v>
      </c>
      <c r="K60" s="62">
        <v>1.2830710000000001</v>
      </c>
      <c r="L60" s="62">
        <v>1.061134</v>
      </c>
      <c r="M60" s="62">
        <v>1.1043210000000001</v>
      </c>
      <c r="N60" s="62">
        <v>1.160023</v>
      </c>
    </row>
    <row r="61" spans="2:14" ht="20.25" x14ac:dyDescent="1.05">
      <c r="B61" s="3" t="s">
        <v>284</v>
      </c>
      <c r="C61" s="63" t="s">
        <v>285</v>
      </c>
      <c r="D61" s="62">
        <v>1.113016</v>
      </c>
      <c r="E61" s="62">
        <v>1.08101</v>
      </c>
      <c r="F61" s="62">
        <v>0.95406829999999998</v>
      </c>
      <c r="G61" s="62">
        <v>1.1320159999999999</v>
      </c>
      <c r="H61" s="62">
        <v>1.0956140000000001</v>
      </c>
      <c r="I61" s="62">
        <v>1.0973980000000001</v>
      </c>
      <c r="J61" s="62">
        <v>1.089599</v>
      </c>
      <c r="K61" s="62">
        <v>1.052092</v>
      </c>
      <c r="L61" s="62">
        <v>1.1402289999999999</v>
      </c>
      <c r="M61" s="62">
        <v>1.1271610000000001</v>
      </c>
      <c r="N61" s="62">
        <v>1.0844419999999999</v>
      </c>
    </row>
    <row r="62" spans="2:14" ht="20.25" x14ac:dyDescent="1.05">
      <c r="B62" s="3" t="s">
        <v>286</v>
      </c>
      <c r="C62" s="63" t="s">
        <v>287</v>
      </c>
      <c r="D62" s="62">
        <v>1.4088270000000001</v>
      </c>
      <c r="E62" s="62">
        <v>1.350287</v>
      </c>
      <c r="F62" s="62">
        <v>1.341655</v>
      </c>
      <c r="G62" s="62">
        <v>0.82021569999999999</v>
      </c>
      <c r="H62" s="62">
        <v>0.82344859999999998</v>
      </c>
      <c r="I62" s="62">
        <v>0.96709900000000004</v>
      </c>
      <c r="J62" s="62">
        <v>0.91475119999999999</v>
      </c>
      <c r="K62" s="62">
        <v>0.92207289999999997</v>
      </c>
      <c r="L62" s="62">
        <v>0.96731239999999996</v>
      </c>
      <c r="M62" s="62">
        <v>0.91774719999999999</v>
      </c>
      <c r="N62" s="62">
        <v>0.94182630000000001</v>
      </c>
    </row>
    <row r="63" spans="2:14" ht="20.25" x14ac:dyDescent="1.05">
      <c r="B63" s="3" t="s">
        <v>288</v>
      </c>
      <c r="C63" s="63" t="s">
        <v>289</v>
      </c>
      <c r="D63" s="62">
        <v>0.77160300000000004</v>
      </c>
      <c r="E63" s="62">
        <v>0.79484929999999998</v>
      </c>
      <c r="F63" s="62">
        <v>0.74195310000000003</v>
      </c>
      <c r="G63" s="62">
        <v>0.9897821</v>
      </c>
      <c r="H63" s="62">
        <v>0.97225720000000004</v>
      </c>
      <c r="I63" s="62">
        <v>0.92080079999999997</v>
      </c>
      <c r="J63" s="62">
        <v>0.9289328</v>
      </c>
      <c r="K63" s="62">
        <v>0.90616779999999997</v>
      </c>
      <c r="L63" s="62">
        <v>0.90823410000000004</v>
      </c>
      <c r="M63" s="62">
        <v>0.91593089999999999</v>
      </c>
      <c r="N63" s="62">
        <v>0.89542770000000005</v>
      </c>
    </row>
    <row r="65" spans="2:14" ht="28.15" x14ac:dyDescent="1.45">
      <c r="B65" s="66" t="s">
        <v>290</v>
      </c>
    </row>
    <row r="66" spans="2:14" ht="20.25" x14ac:dyDescent="0.35">
      <c r="B66" s="4" t="s">
        <v>254</v>
      </c>
      <c r="C66" s="4" t="s">
        <v>255</v>
      </c>
      <c r="D66" s="5" t="s">
        <v>445</v>
      </c>
      <c r="E66" s="5" t="s">
        <v>446</v>
      </c>
      <c r="F66" s="5" t="s">
        <v>447</v>
      </c>
      <c r="G66" s="5" t="s">
        <v>448</v>
      </c>
      <c r="H66" s="5" t="s">
        <v>449</v>
      </c>
      <c r="I66" s="5" t="s">
        <v>450</v>
      </c>
      <c r="J66" s="5" t="s">
        <v>451</v>
      </c>
      <c r="K66" s="5" t="s">
        <v>452</v>
      </c>
      <c r="L66" s="5" t="s">
        <v>453</v>
      </c>
      <c r="M66" s="5" t="s">
        <v>454</v>
      </c>
      <c r="N66" s="5" t="s">
        <v>455</v>
      </c>
    </row>
    <row r="67" spans="2:14" ht="20.25" x14ac:dyDescent="1.05">
      <c r="B67" s="3" t="s">
        <v>256</v>
      </c>
      <c r="C67" s="63" t="s">
        <v>257</v>
      </c>
      <c r="D67" s="73">
        <f>RANK(D47,D$47:D$63,1)</f>
        <v>11</v>
      </c>
      <c r="E67" s="73">
        <f t="shared" ref="E67:N67" si="1">RANK(E47,E$47:E$63,1)</f>
        <v>11</v>
      </c>
      <c r="F67" s="73">
        <f t="shared" si="1"/>
        <v>13</v>
      </c>
      <c r="G67" s="73">
        <f t="shared" si="1"/>
        <v>7</v>
      </c>
      <c r="H67" s="73">
        <f t="shared" si="1"/>
        <v>8</v>
      </c>
      <c r="I67" s="73">
        <f t="shared" si="1"/>
        <v>10</v>
      </c>
      <c r="J67" s="73">
        <f t="shared" si="1"/>
        <v>9</v>
      </c>
      <c r="K67" s="73">
        <f t="shared" si="1"/>
        <v>13</v>
      </c>
      <c r="L67" s="73">
        <f t="shared" si="1"/>
        <v>6</v>
      </c>
      <c r="M67" s="73">
        <f t="shared" si="1"/>
        <v>7</v>
      </c>
      <c r="N67" s="73">
        <f t="shared" si="1"/>
        <v>9</v>
      </c>
    </row>
    <row r="68" spans="2:14" ht="20.25" x14ac:dyDescent="1.05">
      <c r="B68" s="3" t="s">
        <v>258</v>
      </c>
      <c r="C68" s="63" t="s">
        <v>259</v>
      </c>
      <c r="D68" s="73">
        <f t="shared" ref="D68:N83" si="2">RANK(D48,D$47:D$63,1)</f>
        <v>8</v>
      </c>
      <c r="E68" s="73">
        <f t="shared" si="2"/>
        <v>7</v>
      </c>
      <c r="F68" s="73">
        <f t="shared" si="2"/>
        <v>8</v>
      </c>
      <c r="G68" s="73">
        <f t="shared" si="2"/>
        <v>2</v>
      </c>
      <c r="H68" s="73">
        <f t="shared" si="2"/>
        <v>3</v>
      </c>
      <c r="I68" s="73">
        <f t="shared" si="2"/>
        <v>2</v>
      </c>
      <c r="J68" s="73">
        <f t="shared" si="2"/>
        <v>3</v>
      </c>
      <c r="K68" s="73">
        <f t="shared" si="2"/>
        <v>4</v>
      </c>
      <c r="L68" s="73">
        <f t="shared" si="2"/>
        <v>2</v>
      </c>
      <c r="M68" s="73">
        <f t="shared" si="2"/>
        <v>1</v>
      </c>
      <c r="N68" s="73">
        <f t="shared" si="2"/>
        <v>3</v>
      </c>
    </row>
    <row r="69" spans="2:14" ht="20.25" x14ac:dyDescent="1.05">
      <c r="B69" s="3" t="s">
        <v>260</v>
      </c>
      <c r="C69" s="63" t="s">
        <v>261</v>
      </c>
      <c r="D69" s="73">
        <f t="shared" si="2"/>
        <v>16</v>
      </c>
      <c r="E69" s="73">
        <f t="shared" si="2"/>
        <v>16</v>
      </c>
      <c r="F69" s="73">
        <f t="shared" si="2"/>
        <v>15</v>
      </c>
      <c r="G69" s="73">
        <f t="shared" si="2"/>
        <v>6</v>
      </c>
      <c r="H69" s="73">
        <f t="shared" si="2"/>
        <v>6</v>
      </c>
      <c r="I69" s="73">
        <f t="shared" si="2"/>
        <v>11</v>
      </c>
      <c r="J69" s="73">
        <f t="shared" si="2"/>
        <v>11</v>
      </c>
      <c r="K69" s="73">
        <f t="shared" si="2"/>
        <v>8</v>
      </c>
      <c r="L69" s="73">
        <f t="shared" si="2"/>
        <v>12</v>
      </c>
      <c r="M69" s="73">
        <f t="shared" si="2"/>
        <v>11</v>
      </c>
      <c r="N69" s="73">
        <f t="shared" si="2"/>
        <v>12</v>
      </c>
    </row>
    <row r="70" spans="2:14" ht="20.25" x14ac:dyDescent="1.05">
      <c r="B70" s="3" t="s">
        <v>262</v>
      </c>
      <c r="C70" s="63" t="s">
        <v>263</v>
      </c>
      <c r="D70" s="73">
        <f t="shared" si="2"/>
        <v>17</v>
      </c>
      <c r="E70" s="73">
        <f t="shared" si="2"/>
        <v>17</v>
      </c>
      <c r="F70" s="73">
        <f t="shared" si="2"/>
        <v>16</v>
      </c>
      <c r="G70" s="73">
        <f t="shared" si="2"/>
        <v>12</v>
      </c>
      <c r="H70" s="73">
        <f t="shared" si="2"/>
        <v>7</v>
      </c>
      <c r="I70" s="73">
        <f t="shared" si="2"/>
        <v>13</v>
      </c>
      <c r="J70" s="73">
        <f t="shared" si="2"/>
        <v>12</v>
      </c>
      <c r="K70" s="73">
        <f t="shared" si="2"/>
        <v>10</v>
      </c>
      <c r="L70" s="73">
        <f t="shared" si="2"/>
        <v>15</v>
      </c>
      <c r="M70" s="73">
        <f t="shared" si="2"/>
        <v>15</v>
      </c>
      <c r="N70" s="73">
        <f t="shared" si="2"/>
        <v>14</v>
      </c>
    </row>
    <row r="71" spans="2:14" ht="20.25" x14ac:dyDescent="1.05">
      <c r="B71" s="3" t="s">
        <v>264</v>
      </c>
      <c r="C71" s="63" t="s">
        <v>265</v>
      </c>
      <c r="D71" s="73">
        <f t="shared" si="2"/>
        <v>4</v>
      </c>
      <c r="E71" s="73">
        <f t="shared" si="2"/>
        <v>5</v>
      </c>
      <c r="F71" s="73">
        <f t="shared" si="2"/>
        <v>5</v>
      </c>
      <c r="G71" s="73">
        <f t="shared" si="2"/>
        <v>13</v>
      </c>
      <c r="H71" s="73">
        <f t="shared" si="2"/>
        <v>13</v>
      </c>
      <c r="I71" s="73">
        <f t="shared" si="2"/>
        <v>8</v>
      </c>
      <c r="J71" s="73">
        <f t="shared" si="2"/>
        <v>8</v>
      </c>
      <c r="K71" s="73">
        <f t="shared" si="2"/>
        <v>7</v>
      </c>
      <c r="L71" s="73">
        <f t="shared" si="2"/>
        <v>8</v>
      </c>
      <c r="M71" s="73">
        <f t="shared" si="2"/>
        <v>8</v>
      </c>
      <c r="N71" s="73">
        <f t="shared" si="2"/>
        <v>6</v>
      </c>
    </row>
    <row r="72" spans="2:14" ht="20.25" x14ac:dyDescent="1.05">
      <c r="B72" s="3" t="s">
        <v>266</v>
      </c>
      <c r="C72" s="63" t="s">
        <v>267</v>
      </c>
      <c r="D72" s="73">
        <f t="shared" si="2"/>
        <v>6</v>
      </c>
      <c r="E72" s="73">
        <f t="shared" si="2"/>
        <v>6</v>
      </c>
      <c r="F72" s="73">
        <f t="shared" si="2"/>
        <v>6</v>
      </c>
      <c r="G72" s="73">
        <f t="shared" si="2"/>
        <v>5</v>
      </c>
      <c r="H72" s="73">
        <f t="shared" si="2"/>
        <v>4</v>
      </c>
      <c r="I72" s="73">
        <f t="shared" si="2"/>
        <v>5</v>
      </c>
      <c r="J72" s="73">
        <f t="shared" si="2"/>
        <v>10</v>
      </c>
      <c r="K72" s="73">
        <f t="shared" si="2"/>
        <v>9</v>
      </c>
      <c r="L72" s="73">
        <f t="shared" si="2"/>
        <v>7</v>
      </c>
      <c r="M72" s="73">
        <f t="shared" si="2"/>
        <v>10</v>
      </c>
      <c r="N72" s="73">
        <f t="shared" si="2"/>
        <v>8</v>
      </c>
    </row>
    <row r="73" spans="2:14" ht="20.25" x14ac:dyDescent="1.05">
      <c r="B73" s="3" t="s">
        <v>268</v>
      </c>
      <c r="C73" s="63" t="s">
        <v>269</v>
      </c>
      <c r="D73" s="73">
        <f t="shared" si="2"/>
        <v>9</v>
      </c>
      <c r="E73" s="73">
        <f t="shared" si="2"/>
        <v>9</v>
      </c>
      <c r="F73" s="73">
        <f t="shared" si="2"/>
        <v>9</v>
      </c>
      <c r="G73" s="73">
        <f t="shared" si="2"/>
        <v>3</v>
      </c>
      <c r="H73" s="73">
        <f t="shared" si="2"/>
        <v>2</v>
      </c>
      <c r="I73" s="73">
        <f t="shared" si="2"/>
        <v>6</v>
      </c>
      <c r="J73" s="73">
        <f t="shared" si="2"/>
        <v>7</v>
      </c>
      <c r="K73" s="73">
        <f t="shared" si="2"/>
        <v>11</v>
      </c>
      <c r="L73" s="73">
        <f t="shared" si="2"/>
        <v>9</v>
      </c>
      <c r="M73" s="73">
        <f t="shared" si="2"/>
        <v>9</v>
      </c>
      <c r="N73" s="73">
        <f t="shared" si="2"/>
        <v>11</v>
      </c>
    </row>
    <row r="74" spans="2:14" ht="20.25" x14ac:dyDescent="1.05">
      <c r="B74" s="3" t="s">
        <v>270</v>
      </c>
      <c r="C74" s="63" t="s">
        <v>271</v>
      </c>
      <c r="D74" s="73">
        <f t="shared" si="2"/>
        <v>10</v>
      </c>
      <c r="E74" s="73">
        <f t="shared" si="2"/>
        <v>8</v>
      </c>
      <c r="F74" s="73">
        <f t="shared" si="2"/>
        <v>10</v>
      </c>
      <c r="G74" s="73">
        <f t="shared" si="2"/>
        <v>17</v>
      </c>
      <c r="H74" s="73">
        <f t="shared" si="2"/>
        <v>17</v>
      </c>
      <c r="I74" s="73">
        <f t="shared" si="2"/>
        <v>16</v>
      </c>
      <c r="J74" s="73">
        <f t="shared" si="2"/>
        <v>15</v>
      </c>
      <c r="K74" s="73">
        <f t="shared" si="2"/>
        <v>16</v>
      </c>
      <c r="L74" s="73">
        <f t="shared" si="2"/>
        <v>17</v>
      </c>
      <c r="M74" s="73">
        <f t="shared" si="2"/>
        <v>17</v>
      </c>
      <c r="N74" s="73">
        <f t="shared" si="2"/>
        <v>17</v>
      </c>
    </row>
    <row r="75" spans="2:14" ht="20.25" x14ac:dyDescent="1.05">
      <c r="B75" s="3" t="s">
        <v>272</v>
      </c>
      <c r="C75" s="63" t="s">
        <v>273</v>
      </c>
      <c r="D75" s="73">
        <f t="shared" si="2"/>
        <v>2</v>
      </c>
      <c r="E75" s="73">
        <f t="shared" si="2"/>
        <v>2</v>
      </c>
      <c r="F75" s="73">
        <f t="shared" si="2"/>
        <v>3</v>
      </c>
      <c r="G75" s="73">
        <f t="shared" si="2"/>
        <v>10</v>
      </c>
      <c r="H75" s="73">
        <f t="shared" si="2"/>
        <v>12</v>
      </c>
      <c r="I75" s="73">
        <f t="shared" si="2"/>
        <v>3</v>
      </c>
      <c r="J75" s="73">
        <f t="shared" si="2"/>
        <v>2</v>
      </c>
      <c r="K75" s="73">
        <f t="shared" si="2"/>
        <v>2</v>
      </c>
      <c r="L75" s="73">
        <f t="shared" si="2"/>
        <v>4</v>
      </c>
      <c r="M75" s="73">
        <f t="shared" si="2"/>
        <v>3</v>
      </c>
      <c r="N75" s="73">
        <f t="shared" si="2"/>
        <v>4</v>
      </c>
    </row>
    <row r="76" spans="2:14" ht="20.25" x14ac:dyDescent="1.05">
      <c r="B76" s="3" t="s">
        <v>274</v>
      </c>
      <c r="C76" s="63" t="s">
        <v>275</v>
      </c>
      <c r="D76" s="73">
        <f t="shared" si="2"/>
        <v>15</v>
      </c>
      <c r="E76" s="73">
        <f t="shared" si="2"/>
        <v>15</v>
      </c>
      <c r="F76" s="73">
        <f t="shared" si="2"/>
        <v>17</v>
      </c>
      <c r="G76" s="73">
        <f t="shared" si="2"/>
        <v>16</v>
      </c>
      <c r="H76" s="73">
        <f t="shared" si="2"/>
        <v>16</v>
      </c>
      <c r="I76" s="73">
        <f t="shared" si="2"/>
        <v>17</v>
      </c>
      <c r="J76" s="73">
        <f t="shared" si="2"/>
        <v>17</v>
      </c>
      <c r="K76" s="73">
        <f t="shared" si="2"/>
        <v>17</v>
      </c>
      <c r="L76" s="73">
        <f t="shared" si="2"/>
        <v>16</v>
      </c>
      <c r="M76" s="73">
        <f t="shared" si="2"/>
        <v>16</v>
      </c>
      <c r="N76" s="73">
        <f t="shared" si="2"/>
        <v>16</v>
      </c>
    </row>
    <row r="77" spans="2:14" ht="20.25" x14ac:dyDescent="1.05">
      <c r="B77" s="3" t="s">
        <v>276</v>
      </c>
      <c r="C77" s="63" t="s">
        <v>277</v>
      </c>
      <c r="D77" s="73">
        <f t="shared" si="2"/>
        <v>13</v>
      </c>
      <c r="E77" s="73">
        <f t="shared" si="2"/>
        <v>14</v>
      </c>
      <c r="F77" s="73">
        <f t="shared" si="2"/>
        <v>11</v>
      </c>
      <c r="G77" s="73">
        <f t="shared" si="2"/>
        <v>4</v>
      </c>
      <c r="H77" s="73">
        <f t="shared" si="2"/>
        <v>5</v>
      </c>
      <c r="I77" s="73">
        <f t="shared" si="2"/>
        <v>12</v>
      </c>
      <c r="J77" s="73">
        <f t="shared" si="2"/>
        <v>13</v>
      </c>
      <c r="K77" s="73">
        <f t="shared" si="2"/>
        <v>12</v>
      </c>
      <c r="L77" s="73">
        <f t="shared" si="2"/>
        <v>11</v>
      </c>
      <c r="M77" s="73">
        <f t="shared" si="2"/>
        <v>12</v>
      </c>
      <c r="N77" s="73">
        <f t="shared" si="2"/>
        <v>10</v>
      </c>
    </row>
    <row r="78" spans="2:14" ht="20.25" x14ac:dyDescent="1.05">
      <c r="B78" s="3" t="s">
        <v>278</v>
      </c>
      <c r="C78" s="63" t="s">
        <v>279</v>
      </c>
      <c r="D78" s="73">
        <f t="shared" si="2"/>
        <v>1</v>
      </c>
      <c r="E78" s="73">
        <f t="shared" si="2"/>
        <v>1</v>
      </c>
      <c r="F78" s="73">
        <f t="shared" si="2"/>
        <v>1</v>
      </c>
      <c r="G78" s="73">
        <f t="shared" si="2"/>
        <v>8</v>
      </c>
      <c r="H78" s="73">
        <f t="shared" si="2"/>
        <v>11</v>
      </c>
      <c r="I78" s="73">
        <f t="shared" si="2"/>
        <v>7</v>
      </c>
      <c r="J78" s="73">
        <f t="shared" si="2"/>
        <v>6</v>
      </c>
      <c r="K78" s="73">
        <f t="shared" si="2"/>
        <v>6</v>
      </c>
      <c r="L78" s="73">
        <f t="shared" si="2"/>
        <v>1</v>
      </c>
      <c r="M78" s="73">
        <f t="shared" si="2"/>
        <v>4</v>
      </c>
      <c r="N78" s="73">
        <f t="shared" si="2"/>
        <v>2</v>
      </c>
    </row>
    <row r="79" spans="2:14" ht="20.25" x14ac:dyDescent="1.05">
      <c r="B79" s="3" t="s">
        <v>280</v>
      </c>
      <c r="C79" s="63" t="s">
        <v>281</v>
      </c>
      <c r="D79" s="73">
        <f t="shared" si="2"/>
        <v>5</v>
      </c>
      <c r="E79" s="73">
        <f t="shared" si="2"/>
        <v>3</v>
      </c>
      <c r="F79" s="73">
        <f t="shared" si="2"/>
        <v>2</v>
      </c>
      <c r="G79" s="73">
        <f t="shared" si="2"/>
        <v>11</v>
      </c>
      <c r="H79" s="73">
        <f t="shared" si="2"/>
        <v>10</v>
      </c>
      <c r="I79" s="73">
        <f t="shared" si="2"/>
        <v>1</v>
      </c>
      <c r="J79" s="73">
        <f t="shared" si="2"/>
        <v>1</v>
      </c>
      <c r="K79" s="73">
        <f t="shared" si="2"/>
        <v>1</v>
      </c>
      <c r="L79" s="73">
        <f t="shared" si="2"/>
        <v>3</v>
      </c>
      <c r="M79" s="73">
        <f t="shared" si="2"/>
        <v>2</v>
      </c>
      <c r="N79" s="73">
        <f t="shared" si="2"/>
        <v>1</v>
      </c>
    </row>
    <row r="80" spans="2:14" ht="20.25" x14ac:dyDescent="1.05">
      <c r="B80" s="3" t="s">
        <v>282</v>
      </c>
      <c r="C80" s="63" t="s">
        <v>283</v>
      </c>
      <c r="D80" s="73">
        <f t="shared" si="2"/>
        <v>7</v>
      </c>
      <c r="E80" s="73">
        <f t="shared" si="2"/>
        <v>10</v>
      </c>
      <c r="F80" s="73">
        <f t="shared" si="2"/>
        <v>12</v>
      </c>
      <c r="G80" s="73">
        <f t="shared" si="2"/>
        <v>15</v>
      </c>
      <c r="H80" s="73">
        <f t="shared" si="2"/>
        <v>15</v>
      </c>
      <c r="I80" s="73">
        <f t="shared" si="2"/>
        <v>15</v>
      </c>
      <c r="J80" s="73">
        <f t="shared" si="2"/>
        <v>16</v>
      </c>
      <c r="K80" s="73">
        <f t="shared" si="2"/>
        <v>15</v>
      </c>
      <c r="L80" s="73">
        <f t="shared" si="2"/>
        <v>13</v>
      </c>
      <c r="M80" s="73">
        <f t="shared" si="2"/>
        <v>13</v>
      </c>
      <c r="N80" s="73">
        <f t="shared" si="2"/>
        <v>15</v>
      </c>
    </row>
    <row r="81" spans="1:14" ht="20.25" x14ac:dyDescent="1.05">
      <c r="B81" s="3" t="s">
        <v>284</v>
      </c>
      <c r="C81" s="63" t="s">
        <v>285</v>
      </c>
      <c r="D81" s="73">
        <f t="shared" si="2"/>
        <v>12</v>
      </c>
      <c r="E81" s="73">
        <f t="shared" si="2"/>
        <v>12</v>
      </c>
      <c r="F81" s="73">
        <f t="shared" si="2"/>
        <v>7</v>
      </c>
      <c r="G81" s="73">
        <f t="shared" si="2"/>
        <v>14</v>
      </c>
      <c r="H81" s="73">
        <f t="shared" si="2"/>
        <v>14</v>
      </c>
      <c r="I81" s="73">
        <f t="shared" si="2"/>
        <v>14</v>
      </c>
      <c r="J81" s="73">
        <f t="shared" si="2"/>
        <v>14</v>
      </c>
      <c r="K81" s="73">
        <f t="shared" si="2"/>
        <v>14</v>
      </c>
      <c r="L81" s="73">
        <f t="shared" si="2"/>
        <v>14</v>
      </c>
      <c r="M81" s="73">
        <f t="shared" si="2"/>
        <v>14</v>
      </c>
      <c r="N81" s="73">
        <f t="shared" si="2"/>
        <v>13</v>
      </c>
    </row>
    <row r="82" spans="1:14" ht="20.25" x14ac:dyDescent="1.05">
      <c r="B82" s="3" t="s">
        <v>286</v>
      </c>
      <c r="C82" s="63" t="s">
        <v>287</v>
      </c>
      <c r="D82" s="73">
        <f t="shared" si="2"/>
        <v>14</v>
      </c>
      <c r="E82" s="73">
        <f t="shared" si="2"/>
        <v>13</v>
      </c>
      <c r="F82" s="73">
        <f t="shared" si="2"/>
        <v>14</v>
      </c>
      <c r="G82" s="73">
        <f t="shared" si="2"/>
        <v>1</v>
      </c>
      <c r="H82" s="73">
        <f t="shared" si="2"/>
        <v>1</v>
      </c>
      <c r="I82" s="73">
        <f t="shared" si="2"/>
        <v>9</v>
      </c>
      <c r="J82" s="73">
        <f t="shared" si="2"/>
        <v>4</v>
      </c>
      <c r="K82" s="73">
        <f t="shared" si="2"/>
        <v>5</v>
      </c>
      <c r="L82" s="73">
        <f t="shared" si="2"/>
        <v>10</v>
      </c>
      <c r="M82" s="73">
        <f t="shared" si="2"/>
        <v>6</v>
      </c>
      <c r="N82" s="73">
        <f t="shared" si="2"/>
        <v>7</v>
      </c>
    </row>
    <row r="83" spans="1:14" ht="20.25" x14ac:dyDescent="1.05">
      <c r="B83" s="3" t="s">
        <v>288</v>
      </c>
      <c r="C83" s="63" t="s">
        <v>289</v>
      </c>
      <c r="D83" s="73">
        <f t="shared" si="2"/>
        <v>3</v>
      </c>
      <c r="E83" s="73">
        <f t="shared" si="2"/>
        <v>4</v>
      </c>
      <c r="F83" s="73">
        <f t="shared" si="2"/>
        <v>4</v>
      </c>
      <c r="G83" s="73">
        <f t="shared" si="2"/>
        <v>9</v>
      </c>
      <c r="H83" s="73">
        <f t="shared" si="2"/>
        <v>9</v>
      </c>
      <c r="I83" s="73">
        <f t="shared" si="2"/>
        <v>4</v>
      </c>
      <c r="J83" s="73">
        <f t="shared" si="2"/>
        <v>5</v>
      </c>
      <c r="K83" s="73">
        <f t="shared" si="2"/>
        <v>3</v>
      </c>
      <c r="L83" s="73">
        <f t="shared" si="2"/>
        <v>5</v>
      </c>
      <c r="M83" s="73">
        <f t="shared" si="2"/>
        <v>5</v>
      </c>
      <c r="N83" s="73">
        <f t="shared" si="2"/>
        <v>5</v>
      </c>
    </row>
    <row r="86" spans="1:14" s="74" customFormat="1" x14ac:dyDescent="0.35">
      <c r="A86" s="75" t="s">
        <v>291</v>
      </c>
    </row>
  </sheetData>
  <mergeCells count="23">
    <mergeCell ref="I34:N34"/>
    <mergeCell ref="B6:B7"/>
    <mergeCell ref="C6:C7"/>
    <mergeCell ref="C8:C9"/>
    <mergeCell ref="C10:C11"/>
    <mergeCell ref="C12:C13"/>
    <mergeCell ref="C22:C23"/>
    <mergeCell ref="B25:B31"/>
    <mergeCell ref="B32:B34"/>
    <mergeCell ref="C14:C15"/>
    <mergeCell ref="C16:C17"/>
    <mergeCell ref="C18:C19"/>
    <mergeCell ref="C20:C21"/>
    <mergeCell ref="B24:H24"/>
    <mergeCell ref="D34:F34"/>
    <mergeCell ref="G34:H34"/>
    <mergeCell ref="B38:B41"/>
    <mergeCell ref="B8:B13"/>
    <mergeCell ref="B14:B15"/>
    <mergeCell ref="B16:B17"/>
    <mergeCell ref="B18:B21"/>
    <mergeCell ref="B22:B23"/>
    <mergeCell ref="B35:B37"/>
  </mergeCells>
  <phoneticPr fontId="34" type="noConversion"/>
  <conditionalFormatting sqref="N47:N63">
    <cfRule type="colorScale" priority="24">
      <colorScale>
        <cfvo type="min"/>
        <cfvo type="percentile" val="50"/>
        <cfvo type="max"/>
        <color rgb="FF63BE7B"/>
        <color rgb="FFFFEB84"/>
        <color rgb="FFF8696B"/>
      </colorScale>
    </cfRule>
  </conditionalFormatting>
  <conditionalFormatting sqref="M47:M63">
    <cfRule type="colorScale" priority="23">
      <colorScale>
        <cfvo type="min"/>
        <cfvo type="percentile" val="50"/>
        <cfvo type="max"/>
        <color rgb="FF63BE7B"/>
        <color rgb="FFFFEB84"/>
        <color rgb="FFF8696B"/>
      </colorScale>
    </cfRule>
  </conditionalFormatting>
  <conditionalFormatting sqref="L47:L63">
    <cfRule type="colorScale" priority="20">
      <colorScale>
        <cfvo type="min"/>
        <cfvo type="percentile" val="50"/>
        <cfvo type="max"/>
        <color rgb="FFF8696B"/>
        <color rgb="FFFFEB84"/>
        <color rgb="FF63BE7B"/>
      </colorScale>
    </cfRule>
    <cfRule type="colorScale" priority="22">
      <colorScale>
        <cfvo type="min"/>
        <cfvo type="percentile" val="50"/>
        <cfvo type="max"/>
        <color rgb="FF63BE7B"/>
        <color rgb="FFFFEB84"/>
        <color rgb="FFF8696B"/>
      </colorScale>
    </cfRule>
  </conditionalFormatting>
  <conditionalFormatting sqref="K47:K63">
    <cfRule type="colorScale" priority="21">
      <colorScale>
        <cfvo type="min"/>
        <cfvo type="percentile" val="50"/>
        <cfvo type="max"/>
        <color rgb="FF63BE7B"/>
        <color rgb="FFFFEB84"/>
        <color rgb="FFF8696B"/>
      </colorScale>
    </cfRule>
  </conditionalFormatting>
  <conditionalFormatting sqref="D47:D63">
    <cfRule type="colorScale" priority="19">
      <colorScale>
        <cfvo type="min"/>
        <cfvo type="percentile" val="50"/>
        <cfvo type="max"/>
        <color rgb="FF63BE7B"/>
        <color rgb="FFFFEB84"/>
        <color rgb="FFF8696B"/>
      </colorScale>
    </cfRule>
  </conditionalFormatting>
  <conditionalFormatting sqref="E47:E63">
    <cfRule type="colorScale" priority="18">
      <colorScale>
        <cfvo type="min"/>
        <cfvo type="percentile" val="50"/>
        <cfvo type="max"/>
        <color rgb="FF63BE7B"/>
        <color rgb="FFFFEB84"/>
        <color rgb="FFF8696B"/>
      </colorScale>
    </cfRule>
  </conditionalFormatting>
  <conditionalFormatting sqref="F47:F63">
    <cfRule type="colorScale" priority="17">
      <colorScale>
        <cfvo type="min"/>
        <cfvo type="percentile" val="50"/>
        <cfvo type="max"/>
        <color rgb="FF63BE7B"/>
        <color rgb="FFFFEB84"/>
        <color rgb="FFF8696B"/>
      </colorScale>
    </cfRule>
  </conditionalFormatting>
  <conditionalFormatting sqref="G47:G63">
    <cfRule type="colorScale" priority="16">
      <colorScale>
        <cfvo type="min"/>
        <cfvo type="percentile" val="50"/>
        <cfvo type="max"/>
        <color rgb="FF63BE7B"/>
        <color rgb="FFFFEB84"/>
        <color rgb="FFF8696B"/>
      </colorScale>
    </cfRule>
  </conditionalFormatting>
  <conditionalFormatting sqref="H47:H63">
    <cfRule type="colorScale" priority="15">
      <colorScale>
        <cfvo type="min"/>
        <cfvo type="percentile" val="50"/>
        <cfvo type="max"/>
        <color rgb="FF63BE7B"/>
        <color rgb="FFFFEB84"/>
        <color rgb="FFF8696B"/>
      </colorScale>
    </cfRule>
  </conditionalFormatting>
  <conditionalFormatting sqref="I47:I63">
    <cfRule type="colorScale" priority="14">
      <colorScale>
        <cfvo type="min"/>
        <cfvo type="percentile" val="50"/>
        <cfvo type="max"/>
        <color rgb="FF63BE7B"/>
        <color rgb="FFFFEB84"/>
        <color rgb="FFF8696B"/>
      </colorScale>
    </cfRule>
  </conditionalFormatting>
  <conditionalFormatting sqref="J47:J63">
    <cfRule type="colorScale" priority="13">
      <colorScale>
        <cfvo type="min"/>
        <cfvo type="percentile" val="50"/>
        <cfvo type="max"/>
        <color rgb="FF63BE7B"/>
        <color rgb="FFFFEB84"/>
        <color rgb="FFF8696B"/>
      </colorScale>
    </cfRule>
  </conditionalFormatting>
  <conditionalFormatting sqref="N67:N83">
    <cfRule type="colorScale" priority="12">
      <colorScale>
        <cfvo type="min"/>
        <cfvo type="percentile" val="50"/>
        <cfvo type="max"/>
        <color rgb="FF63BE7B"/>
        <color rgb="FFFFEB84"/>
        <color rgb="FFF8696B"/>
      </colorScale>
    </cfRule>
  </conditionalFormatting>
  <conditionalFormatting sqref="M67:M83">
    <cfRule type="colorScale" priority="11">
      <colorScale>
        <cfvo type="min"/>
        <cfvo type="percentile" val="50"/>
        <cfvo type="max"/>
        <color rgb="FF63BE7B"/>
        <color rgb="FFFFEB84"/>
        <color rgb="FFF8696B"/>
      </colorScale>
    </cfRule>
  </conditionalFormatting>
  <conditionalFormatting sqref="L67:L83">
    <cfRule type="colorScale" priority="8">
      <colorScale>
        <cfvo type="min"/>
        <cfvo type="percentile" val="50"/>
        <cfvo type="max"/>
        <color rgb="FFF8696B"/>
        <color rgb="FFFFEB84"/>
        <color rgb="FF63BE7B"/>
      </colorScale>
    </cfRule>
    <cfRule type="colorScale" priority="10">
      <colorScale>
        <cfvo type="min"/>
        <cfvo type="percentile" val="50"/>
        <cfvo type="max"/>
        <color rgb="FF63BE7B"/>
        <color rgb="FFFFEB84"/>
        <color rgb="FFF8696B"/>
      </colorScale>
    </cfRule>
  </conditionalFormatting>
  <conditionalFormatting sqref="K67:K83">
    <cfRule type="colorScale" priority="9">
      <colorScale>
        <cfvo type="min"/>
        <cfvo type="percentile" val="50"/>
        <cfvo type="max"/>
        <color rgb="FF63BE7B"/>
        <color rgb="FFFFEB84"/>
        <color rgb="FFF8696B"/>
      </colorScale>
    </cfRule>
  </conditionalFormatting>
  <conditionalFormatting sqref="D67:N83">
    <cfRule type="colorScale" priority="7">
      <colorScale>
        <cfvo type="min"/>
        <cfvo type="percentile" val="50"/>
        <cfvo type="max"/>
        <color rgb="FF63BE7B"/>
        <color rgb="FFFFEB84"/>
        <color rgb="FFF8696B"/>
      </colorScale>
    </cfRule>
  </conditionalFormatting>
  <conditionalFormatting sqref="E67:E83">
    <cfRule type="colorScale" priority="6">
      <colorScale>
        <cfvo type="min"/>
        <cfvo type="percentile" val="50"/>
        <cfvo type="max"/>
        <color rgb="FF63BE7B"/>
        <color rgb="FFFFEB84"/>
        <color rgb="FFF8696B"/>
      </colorScale>
    </cfRule>
  </conditionalFormatting>
  <conditionalFormatting sqref="F67:F83">
    <cfRule type="colorScale" priority="5">
      <colorScale>
        <cfvo type="min"/>
        <cfvo type="percentile" val="50"/>
        <cfvo type="max"/>
        <color rgb="FF63BE7B"/>
        <color rgb="FFFFEB84"/>
        <color rgb="FFF8696B"/>
      </colorScale>
    </cfRule>
  </conditionalFormatting>
  <conditionalFormatting sqref="G67:G83">
    <cfRule type="colorScale" priority="4">
      <colorScale>
        <cfvo type="min"/>
        <cfvo type="percentile" val="50"/>
        <cfvo type="max"/>
        <color rgb="FF63BE7B"/>
        <color rgb="FFFFEB84"/>
        <color rgb="FFF8696B"/>
      </colorScale>
    </cfRule>
  </conditionalFormatting>
  <conditionalFormatting sqref="H67:H83">
    <cfRule type="colorScale" priority="3">
      <colorScale>
        <cfvo type="min"/>
        <cfvo type="percentile" val="50"/>
        <cfvo type="max"/>
        <color rgb="FF63BE7B"/>
        <color rgb="FFFFEB84"/>
        <color rgb="FFF8696B"/>
      </colorScale>
    </cfRule>
  </conditionalFormatting>
  <conditionalFormatting sqref="I67:I83">
    <cfRule type="colorScale" priority="2">
      <colorScale>
        <cfvo type="min"/>
        <cfvo type="percentile" val="50"/>
        <cfvo type="max"/>
        <color rgb="FF63BE7B"/>
        <color rgb="FFFFEB84"/>
        <color rgb="FFF8696B"/>
      </colorScale>
    </cfRule>
  </conditionalFormatting>
  <conditionalFormatting sqref="J67:J8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C90CF-93AE-41D7-99AA-F462A921AF58}">
  <sheetPr>
    <tabColor theme="4" tint="0.79998168889431442"/>
  </sheetPr>
  <dimension ref="A1"/>
  <sheetViews>
    <sheetView workbookViewId="0"/>
  </sheetViews>
  <sheetFormatPr defaultRowHeight="12.7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AB0C-DA6D-4764-8CF1-BCDE6C2F7B85}">
  <dimension ref="A1:K71"/>
  <sheetViews>
    <sheetView showGridLines="0" zoomScale="80" zoomScaleNormal="80" workbookViewId="0"/>
  </sheetViews>
  <sheetFormatPr defaultRowHeight="12.75" x14ac:dyDescent="0.35"/>
  <cols>
    <col min="2" max="2" width="15.59765625" style="38" customWidth="1"/>
    <col min="3" max="3" width="35.59765625" style="38" customWidth="1"/>
    <col min="4" max="6" width="10.59765625" style="38" customWidth="1"/>
    <col min="7" max="9" width="9" style="38"/>
    <col min="10" max="10" width="15.59765625" customWidth="1"/>
    <col min="11" max="11" width="35.59765625" customWidth="1"/>
    <col min="12" max="19" width="10.59765625" customWidth="1"/>
  </cols>
  <sheetData>
    <row r="1" spans="1:11" s="68" customFormat="1" ht="25.5" customHeight="1" x14ac:dyDescent="1.05">
      <c r="A1" s="69" t="s">
        <v>528</v>
      </c>
      <c r="B1" s="67"/>
      <c r="C1" s="67"/>
      <c r="D1" s="67"/>
      <c r="E1" s="67"/>
      <c r="F1" s="67"/>
      <c r="G1" s="67"/>
      <c r="H1" s="67"/>
      <c r="I1" s="67"/>
      <c r="J1" s="67"/>
      <c r="K1" s="67"/>
    </row>
    <row r="2" spans="1:11" s="38" customFormat="1" x14ac:dyDescent="0.35">
      <c r="A2"/>
    </row>
    <row r="3" spans="1:11" ht="28.15" x14ac:dyDescent="0.35">
      <c r="B3" s="76" t="s">
        <v>529</v>
      </c>
    </row>
    <row r="5" spans="1:11" ht="20.25" x14ac:dyDescent="0.35">
      <c r="B5" s="4" t="s">
        <v>25</v>
      </c>
      <c r="C5" s="4" t="s">
        <v>26</v>
      </c>
      <c r="D5" s="5" t="s">
        <v>302</v>
      </c>
      <c r="E5" s="5" t="s">
        <v>303</v>
      </c>
      <c r="F5" s="5" t="s">
        <v>304</v>
      </c>
    </row>
    <row r="6" spans="1:11" ht="20.25" x14ac:dyDescent="0.35">
      <c r="B6" s="113" t="s">
        <v>51</v>
      </c>
      <c r="C6" s="111" t="s">
        <v>320</v>
      </c>
      <c r="D6" s="29" t="s">
        <v>530</v>
      </c>
      <c r="E6" s="29" t="s">
        <v>531</v>
      </c>
      <c r="F6" s="29" t="s">
        <v>319</v>
      </c>
    </row>
    <row r="7" spans="1:11" ht="20.25" x14ac:dyDescent="0.35">
      <c r="B7" s="113"/>
      <c r="C7" s="111"/>
      <c r="D7" s="31" t="s">
        <v>77</v>
      </c>
      <c r="E7" s="31" t="s">
        <v>77</v>
      </c>
      <c r="F7" s="31" t="s">
        <v>77</v>
      </c>
    </row>
    <row r="8" spans="1:11" ht="20.25" x14ac:dyDescent="0.35">
      <c r="B8" s="102" t="s">
        <v>339</v>
      </c>
      <c r="C8" s="111" t="s">
        <v>340</v>
      </c>
      <c r="D8" s="29" t="s">
        <v>341</v>
      </c>
      <c r="E8" s="29" t="s">
        <v>341</v>
      </c>
      <c r="F8" s="29" t="s">
        <v>341</v>
      </c>
    </row>
    <row r="9" spans="1:11" ht="20.25" x14ac:dyDescent="0.35">
      <c r="B9" s="104"/>
      <c r="C9" s="111"/>
      <c r="D9" s="31" t="s">
        <v>77</v>
      </c>
      <c r="E9" s="31" t="s">
        <v>77</v>
      </c>
      <c r="F9" s="30" t="s">
        <v>77</v>
      </c>
    </row>
    <row r="10" spans="1:11" ht="20.25" x14ac:dyDescent="0.35">
      <c r="B10" s="102" t="s">
        <v>350</v>
      </c>
      <c r="C10" s="111" t="s">
        <v>351</v>
      </c>
      <c r="D10" s="29" t="s">
        <v>532</v>
      </c>
      <c r="E10" s="29"/>
      <c r="F10" s="29"/>
    </row>
    <row r="11" spans="1:11" ht="20.25" x14ac:dyDescent="0.35">
      <c r="B11" s="103"/>
      <c r="C11" s="111"/>
      <c r="D11" s="31" t="s">
        <v>533</v>
      </c>
      <c r="E11" s="31"/>
      <c r="F11" s="30"/>
    </row>
    <row r="12" spans="1:11" ht="20.25" x14ac:dyDescent="0.35">
      <c r="B12" s="103"/>
      <c r="C12" s="111" t="s">
        <v>355</v>
      </c>
      <c r="D12" s="29"/>
      <c r="E12" s="29" t="s">
        <v>356</v>
      </c>
      <c r="F12" s="29"/>
    </row>
    <row r="13" spans="1:11" ht="20.25" x14ac:dyDescent="0.35">
      <c r="B13" s="103"/>
      <c r="C13" s="111"/>
      <c r="D13" s="31"/>
      <c r="E13" s="31" t="s">
        <v>131</v>
      </c>
      <c r="F13" s="31"/>
    </row>
    <row r="14" spans="1:11" ht="20.25" x14ac:dyDescent="0.35">
      <c r="B14" s="103"/>
      <c r="C14" s="111" t="s">
        <v>361</v>
      </c>
      <c r="D14" s="29"/>
      <c r="E14" s="29"/>
      <c r="F14" s="29" t="s">
        <v>534</v>
      </c>
    </row>
    <row r="15" spans="1:11" ht="20.25" x14ac:dyDescent="0.35">
      <c r="B15" s="104"/>
      <c r="C15" s="111"/>
      <c r="D15" s="31"/>
      <c r="E15" s="31"/>
      <c r="F15" s="31" t="s">
        <v>77</v>
      </c>
    </row>
    <row r="16" spans="1:11" ht="20.25" x14ac:dyDescent="0.35">
      <c r="B16" s="102" t="s">
        <v>535</v>
      </c>
      <c r="C16" s="102" t="s">
        <v>536</v>
      </c>
      <c r="D16" s="30" t="s">
        <v>537</v>
      </c>
      <c r="E16" s="30" t="s">
        <v>537</v>
      </c>
      <c r="F16" s="30" t="s">
        <v>538</v>
      </c>
    </row>
    <row r="17" spans="2:6" ht="20.25" x14ac:dyDescent="0.35">
      <c r="B17" s="104"/>
      <c r="C17" s="104"/>
      <c r="D17" s="30" t="s">
        <v>539</v>
      </c>
      <c r="E17" s="30" t="s">
        <v>94</v>
      </c>
      <c r="F17" s="30" t="s">
        <v>186</v>
      </c>
    </row>
    <row r="18" spans="2:6" ht="20.25" x14ac:dyDescent="0.35">
      <c r="B18" s="113" t="s">
        <v>187</v>
      </c>
      <c r="C18" s="111" t="s">
        <v>187</v>
      </c>
      <c r="D18" s="29" t="s">
        <v>540</v>
      </c>
      <c r="E18" s="29" t="s">
        <v>541</v>
      </c>
      <c r="F18" s="29" t="s">
        <v>542</v>
      </c>
    </row>
    <row r="19" spans="2:6" ht="20.25" x14ac:dyDescent="0.35">
      <c r="B19" s="113"/>
      <c r="C19" s="111"/>
      <c r="D19" s="31" t="s">
        <v>77</v>
      </c>
      <c r="E19" s="31" t="s">
        <v>77</v>
      </c>
      <c r="F19" s="31" t="s">
        <v>77</v>
      </c>
    </row>
    <row r="20" spans="2:6" ht="20.25" x14ac:dyDescent="0.35">
      <c r="B20" s="108" t="s">
        <v>205</v>
      </c>
      <c r="C20" s="109"/>
      <c r="D20" s="109"/>
      <c r="E20" s="109"/>
      <c r="F20" s="122"/>
    </row>
    <row r="21" spans="2:6" ht="20.25" x14ac:dyDescent="0.35">
      <c r="B21" s="111" t="s">
        <v>211</v>
      </c>
      <c r="C21" s="3" t="s">
        <v>212</v>
      </c>
      <c r="D21" s="19">
        <v>0.88700000000000001</v>
      </c>
      <c r="E21" s="19">
        <v>0.89700000000000002</v>
      </c>
      <c r="F21" s="19">
        <v>0.92200000000000004</v>
      </c>
    </row>
    <row r="22" spans="2:6" ht="20.25" x14ac:dyDescent="0.35">
      <c r="B22" s="111"/>
      <c r="C22" s="3" t="s">
        <v>213</v>
      </c>
      <c r="D22" s="6">
        <v>0</v>
      </c>
      <c r="E22" s="6">
        <v>0.25</v>
      </c>
      <c r="F22" s="6">
        <v>0.88700000000000001</v>
      </c>
    </row>
    <row r="23" spans="2:6" ht="20.25" x14ac:dyDescent="0.35">
      <c r="B23" s="111"/>
      <c r="C23" s="3" t="s">
        <v>394</v>
      </c>
      <c r="D23" s="24">
        <v>7.3129999999999997</v>
      </c>
      <c r="E23" s="24">
        <v>7.0430000000000001</v>
      </c>
      <c r="F23" s="24">
        <v>5.8239999999999998</v>
      </c>
    </row>
    <row r="24" spans="2:6" ht="20.25" x14ac:dyDescent="0.35">
      <c r="B24" s="111"/>
      <c r="C24" s="3" t="s">
        <v>231</v>
      </c>
      <c r="D24" s="6">
        <v>0.997</v>
      </c>
      <c r="E24" s="6">
        <v>0.999</v>
      </c>
      <c r="F24" s="6">
        <v>0.98599999999999999</v>
      </c>
    </row>
    <row r="25" spans="2:6" ht="20.25" x14ac:dyDescent="0.35">
      <c r="B25" s="111"/>
      <c r="C25" s="3" t="s">
        <v>232</v>
      </c>
      <c r="D25" s="23">
        <v>0</v>
      </c>
      <c r="E25" s="23">
        <v>0</v>
      </c>
      <c r="F25" s="23">
        <v>0</v>
      </c>
    </row>
    <row r="26" spans="2:6" ht="20.25" x14ac:dyDescent="0.35">
      <c r="B26" s="111"/>
      <c r="C26" s="3" t="s">
        <v>233</v>
      </c>
      <c r="D26" s="6">
        <v>0.33300000000000002</v>
      </c>
      <c r="E26" s="6">
        <v>0.76300000000000001</v>
      </c>
      <c r="F26" s="6">
        <v>0.38300000000000001</v>
      </c>
    </row>
    <row r="27" spans="2:6" ht="20.25" x14ac:dyDescent="0.35">
      <c r="B27" s="111"/>
      <c r="C27" s="3" t="s">
        <v>234</v>
      </c>
      <c r="D27" s="6">
        <v>1.2E-2</v>
      </c>
      <c r="E27" s="6">
        <v>0.622</v>
      </c>
      <c r="F27" s="6">
        <v>0.79900000000000004</v>
      </c>
    </row>
    <row r="28" spans="2:6" ht="20.25" x14ac:dyDescent="0.35">
      <c r="B28" s="111" t="s">
        <v>235</v>
      </c>
      <c r="C28" s="3" t="s">
        <v>236</v>
      </c>
      <c r="D28" s="6" t="s">
        <v>237</v>
      </c>
      <c r="E28" s="6" t="s">
        <v>237</v>
      </c>
      <c r="F28" s="6" t="s">
        <v>237</v>
      </c>
    </row>
    <row r="29" spans="2:6" ht="20.25" x14ac:dyDescent="0.35">
      <c r="B29" s="111"/>
      <c r="C29" s="3" t="s">
        <v>238</v>
      </c>
      <c r="D29" s="6">
        <v>110</v>
      </c>
      <c r="E29" s="6">
        <v>110</v>
      </c>
      <c r="F29" s="6">
        <v>110</v>
      </c>
    </row>
    <row r="30" spans="2:6" ht="20.25" x14ac:dyDescent="0.35">
      <c r="B30" s="111"/>
      <c r="C30" s="3" t="s">
        <v>239</v>
      </c>
      <c r="D30" s="112" t="s">
        <v>395</v>
      </c>
      <c r="E30" s="112"/>
      <c r="F30" s="112"/>
    </row>
    <row r="31" spans="2:6" ht="20.25" x14ac:dyDescent="0.35">
      <c r="B31" s="102" t="s">
        <v>241</v>
      </c>
      <c r="C31" s="3" t="s">
        <v>242</v>
      </c>
      <c r="D31" s="22">
        <v>0.80652539999999995</v>
      </c>
      <c r="E31" s="22">
        <v>0.86710010000000004</v>
      </c>
      <c r="F31" s="22">
        <v>0.9225141</v>
      </c>
    </row>
    <row r="32" spans="2:6" ht="20.25" x14ac:dyDescent="0.35">
      <c r="B32" s="103"/>
      <c r="C32" s="3" t="s">
        <v>243</v>
      </c>
      <c r="D32" s="22">
        <v>1.2430410000000001</v>
      </c>
      <c r="E32" s="22">
        <v>1.1899059999999999</v>
      </c>
      <c r="F32" s="22">
        <v>1.1811849999999999</v>
      </c>
    </row>
    <row r="33" spans="2:6" ht="20.25" x14ac:dyDescent="0.35">
      <c r="B33" s="104"/>
      <c r="C33" s="3" t="s">
        <v>244</v>
      </c>
      <c r="D33" s="22">
        <v>0.43651560000000011</v>
      </c>
      <c r="E33" s="22">
        <v>0.32280589999999987</v>
      </c>
      <c r="F33" s="22">
        <v>0.25867089999999993</v>
      </c>
    </row>
    <row r="34" spans="2:6" ht="20.25" x14ac:dyDescent="0.35">
      <c r="B34" s="102" t="s">
        <v>245</v>
      </c>
      <c r="C34" s="3" t="s">
        <v>246</v>
      </c>
      <c r="D34" s="21" t="s">
        <v>247</v>
      </c>
      <c r="E34" s="21" t="s">
        <v>247</v>
      </c>
      <c r="F34" s="21" t="s">
        <v>247</v>
      </c>
    </row>
    <row r="35" spans="2:6" ht="20.25" x14ac:dyDescent="0.35">
      <c r="B35" s="103"/>
      <c r="C35" s="3" t="s">
        <v>249</v>
      </c>
      <c r="D35" s="32" t="s">
        <v>527</v>
      </c>
      <c r="E35" s="21" t="s">
        <v>247</v>
      </c>
      <c r="F35" s="21" t="s">
        <v>247</v>
      </c>
    </row>
    <row r="36" spans="2:6" ht="20.25" x14ac:dyDescent="0.35">
      <c r="B36" s="103"/>
      <c r="C36" s="3" t="s">
        <v>250</v>
      </c>
      <c r="D36" s="21" t="s">
        <v>247</v>
      </c>
      <c r="E36" s="21" t="s">
        <v>247</v>
      </c>
      <c r="F36" s="21" t="s">
        <v>247</v>
      </c>
    </row>
    <row r="37" spans="2:6" ht="20.25" x14ac:dyDescent="0.35">
      <c r="B37" s="104"/>
      <c r="C37" s="3" t="s">
        <v>251</v>
      </c>
      <c r="D37" s="21" t="s">
        <v>247</v>
      </c>
      <c r="E37" s="21" t="s">
        <v>247</v>
      </c>
      <c r="F37" s="21" t="s">
        <v>248</v>
      </c>
    </row>
    <row r="40" spans="2:6" ht="13.5" x14ac:dyDescent="0.35">
      <c r="B40" s="65"/>
      <c r="C40" s="37"/>
    </row>
    <row r="41" spans="2:6" ht="13.5" x14ac:dyDescent="0.35">
      <c r="B41" s="65"/>
      <c r="C41" s="37"/>
    </row>
    <row r="43" spans="2:6" ht="28.15" x14ac:dyDescent="1.45">
      <c r="B43" s="66" t="s">
        <v>253</v>
      </c>
    </row>
    <row r="45" spans="2:6" ht="20.25" x14ac:dyDescent="0.35">
      <c r="B45" s="4" t="s">
        <v>254</v>
      </c>
      <c r="C45" s="4" t="s">
        <v>255</v>
      </c>
      <c r="D45" s="5" t="s">
        <v>302</v>
      </c>
      <c r="E45" s="5" t="s">
        <v>303</v>
      </c>
      <c r="F45" s="5" t="s">
        <v>304</v>
      </c>
    </row>
    <row r="46" spans="2:6" ht="20.25" x14ac:dyDescent="1.05">
      <c r="B46" s="3" t="s">
        <v>258</v>
      </c>
      <c r="C46" s="63" t="s">
        <v>259</v>
      </c>
      <c r="D46" s="62">
        <v>1.141554</v>
      </c>
      <c r="E46" s="62">
        <v>1.082524</v>
      </c>
      <c r="F46" s="62">
        <v>0.95262259999999999</v>
      </c>
    </row>
    <row r="47" spans="2:6" ht="20.25" x14ac:dyDescent="1.05">
      <c r="B47" s="3" t="s">
        <v>264</v>
      </c>
      <c r="C47" s="63" t="s">
        <v>265</v>
      </c>
      <c r="D47" s="62">
        <v>0.99862240000000002</v>
      </c>
      <c r="E47" s="62">
        <v>1.0467610000000001</v>
      </c>
      <c r="F47" s="62">
        <v>1.096068</v>
      </c>
    </row>
    <row r="48" spans="2:6" ht="20.25" x14ac:dyDescent="1.05">
      <c r="B48" s="3" t="s">
        <v>266</v>
      </c>
      <c r="C48" s="63" t="s">
        <v>267</v>
      </c>
      <c r="D48" s="62">
        <v>1.11327</v>
      </c>
      <c r="E48" s="62">
        <v>1.0728139999999999</v>
      </c>
      <c r="F48" s="62">
        <v>1.0293939999999999</v>
      </c>
    </row>
    <row r="49" spans="2:6" ht="20.25" x14ac:dyDescent="1.05">
      <c r="B49" s="3" t="s">
        <v>274</v>
      </c>
      <c r="C49" s="63" t="s">
        <v>275</v>
      </c>
      <c r="D49" s="62">
        <v>1.2430410000000001</v>
      </c>
      <c r="E49" s="62">
        <v>1.1677219999999999</v>
      </c>
      <c r="F49" s="62">
        <v>1.1190180000000001</v>
      </c>
    </row>
    <row r="50" spans="2:6" ht="20.25" x14ac:dyDescent="1.05">
      <c r="B50" s="3" t="s">
        <v>398</v>
      </c>
      <c r="C50" s="63" t="s">
        <v>399</v>
      </c>
      <c r="D50" s="62">
        <v>0.97407900000000003</v>
      </c>
      <c r="E50" s="62">
        <v>0.94647570000000003</v>
      </c>
      <c r="F50" s="62">
        <v>0.97338119999999995</v>
      </c>
    </row>
    <row r="51" spans="2:6" ht="20.25" x14ac:dyDescent="1.05">
      <c r="B51" s="3" t="s">
        <v>280</v>
      </c>
      <c r="C51" s="63" t="s">
        <v>281</v>
      </c>
      <c r="D51" s="62">
        <v>0.92579739999999999</v>
      </c>
      <c r="E51" s="62">
        <v>0.94916959999999995</v>
      </c>
      <c r="F51" s="62">
        <v>0.9225141</v>
      </c>
    </row>
    <row r="52" spans="2:6" ht="20.25" x14ac:dyDescent="1.05">
      <c r="B52" s="3" t="s">
        <v>282</v>
      </c>
      <c r="C52" s="63" t="s">
        <v>283</v>
      </c>
      <c r="D52" s="62">
        <v>0.80652539999999995</v>
      </c>
      <c r="E52" s="62">
        <v>0.86710010000000004</v>
      </c>
      <c r="F52" s="62">
        <v>0.95168600000000003</v>
      </c>
    </row>
    <row r="53" spans="2:6" ht="20.25" x14ac:dyDescent="1.05">
      <c r="B53" s="3" t="s">
        <v>284</v>
      </c>
      <c r="C53" s="63" t="s">
        <v>285</v>
      </c>
      <c r="D53" s="62">
        <v>1.023838</v>
      </c>
      <c r="E53" s="62">
        <v>1.139027</v>
      </c>
      <c r="F53" s="62">
        <v>1.1811849999999999</v>
      </c>
    </row>
    <row r="54" spans="2:6" ht="20.25" x14ac:dyDescent="1.05">
      <c r="B54" s="3" t="s">
        <v>286</v>
      </c>
      <c r="C54" s="63" t="s">
        <v>287</v>
      </c>
      <c r="D54" s="62">
        <v>1.0081199999999999</v>
      </c>
      <c r="E54" s="62">
        <v>0.93292920000000001</v>
      </c>
      <c r="F54" s="62">
        <v>1.0402180000000001</v>
      </c>
    </row>
    <row r="55" spans="2:6" ht="20.25" x14ac:dyDescent="1.05">
      <c r="B55" s="3" t="s">
        <v>288</v>
      </c>
      <c r="C55" s="63" t="s">
        <v>289</v>
      </c>
      <c r="D55" s="62">
        <v>1.1832590000000001</v>
      </c>
      <c r="E55" s="62">
        <v>1.1899059999999999</v>
      </c>
      <c r="F55" s="62">
        <v>1.10317</v>
      </c>
    </row>
    <row r="57" spans="2:6" ht="28.15" x14ac:dyDescent="1.45">
      <c r="B57" s="66" t="s">
        <v>290</v>
      </c>
    </row>
    <row r="58" spans="2:6" ht="20.25" x14ac:dyDescent="0.35">
      <c r="B58" s="4" t="s">
        <v>254</v>
      </c>
      <c r="C58" s="4" t="s">
        <v>255</v>
      </c>
      <c r="D58" s="5" t="s">
        <v>302</v>
      </c>
      <c r="E58" s="5" t="s">
        <v>303</v>
      </c>
      <c r="F58" s="5" t="s">
        <v>304</v>
      </c>
    </row>
    <row r="59" spans="2:6" ht="20.25" x14ac:dyDescent="1.05">
      <c r="B59" s="3" t="s">
        <v>258</v>
      </c>
      <c r="C59" s="63" t="s">
        <v>259</v>
      </c>
      <c r="D59" s="73">
        <f>RANK(D46, D$46:D$55, 1)</f>
        <v>8</v>
      </c>
      <c r="E59" s="73">
        <f>RANK(E46, E$46:E$55, 1)</f>
        <v>7</v>
      </c>
      <c r="F59" s="73">
        <f>RANK(F46, F$46:F$55, 1)</f>
        <v>3</v>
      </c>
    </row>
    <row r="60" spans="2:6" ht="20.25" x14ac:dyDescent="1.05">
      <c r="B60" s="3" t="s">
        <v>264</v>
      </c>
      <c r="C60" s="63" t="s">
        <v>265</v>
      </c>
      <c r="D60" s="73">
        <f t="shared" ref="D60:F68" si="0">RANK(D47, D$46:D$55, 1)</f>
        <v>4</v>
      </c>
      <c r="E60" s="73">
        <f t="shared" si="0"/>
        <v>5</v>
      </c>
      <c r="F60" s="73">
        <f t="shared" si="0"/>
        <v>7</v>
      </c>
    </row>
    <row r="61" spans="2:6" ht="20.25" x14ac:dyDescent="1.05">
      <c r="B61" s="3" t="s">
        <v>266</v>
      </c>
      <c r="C61" s="63" t="s">
        <v>267</v>
      </c>
      <c r="D61" s="73">
        <f t="shared" si="0"/>
        <v>7</v>
      </c>
      <c r="E61" s="73">
        <f t="shared" si="0"/>
        <v>6</v>
      </c>
      <c r="F61" s="73">
        <f t="shared" si="0"/>
        <v>5</v>
      </c>
    </row>
    <row r="62" spans="2:6" ht="20.25" x14ac:dyDescent="1.05">
      <c r="B62" s="3" t="s">
        <v>274</v>
      </c>
      <c r="C62" s="63" t="s">
        <v>275</v>
      </c>
      <c r="D62" s="73">
        <f t="shared" si="0"/>
        <v>10</v>
      </c>
      <c r="E62" s="73">
        <f t="shared" si="0"/>
        <v>9</v>
      </c>
      <c r="F62" s="73">
        <f t="shared" si="0"/>
        <v>9</v>
      </c>
    </row>
    <row r="63" spans="2:6" ht="20.25" x14ac:dyDescent="1.05">
      <c r="B63" s="3" t="s">
        <v>398</v>
      </c>
      <c r="C63" s="63" t="s">
        <v>399</v>
      </c>
      <c r="D63" s="73">
        <f t="shared" si="0"/>
        <v>3</v>
      </c>
      <c r="E63" s="73">
        <f t="shared" si="0"/>
        <v>3</v>
      </c>
      <c r="F63" s="73">
        <f t="shared" si="0"/>
        <v>4</v>
      </c>
    </row>
    <row r="64" spans="2:6" ht="20.25" x14ac:dyDescent="1.05">
      <c r="B64" s="3" t="s">
        <v>280</v>
      </c>
      <c r="C64" s="63" t="s">
        <v>281</v>
      </c>
      <c r="D64" s="73">
        <f t="shared" si="0"/>
        <v>2</v>
      </c>
      <c r="E64" s="73">
        <f t="shared" si="0"/>
        <v>4</v>
      </c>
      <c r="F64" s="73">
        <f t="shared" si="0"/>
        <v>1</v>
      </c>
    </row>
    <row r="65" spans="1:6" ht="20.25" x14ac:dyDescent="1.05">
      <c r="B65" s="3" t="s">
        <v>282</v>
      </c>
      <c r="C65" s="63" t="s">
        <v>283</v>
      </c>
      <c r="D65" s="73">
        <f t="shared" si="0"/>
        <v>1</v>
      </c>
      <c r="E65" s="73">
        <f t="shared" si="0"/>
        <v>1</v>
      </c>
      <c r="F65" s="73">
        <f t="shared" si="0"/>
        <v>2</v>
      </c>
    </row>
    <row r="66" spans="1:6" ht="20.25" x14ac:dyDescent="1.05">
      <c r="B66" s="3" t="s">
        <v>284</v>
      </c>
      <c r="C66" s="63" t="s">
        <v>285</v>
      </c>
      <c r="D66" s="73">
        <f t="shared" si="0"/>
        <v>6</v>
      </c>
      <c r="E66" s="73">
        <f t="shared" si="0"/>
        <v>8</v>
      </c>
      <c r="F66" s="73">
        <f t="shared" si="0"/>
        <v>10</v>
      </c>
    </row>
    <row r="67" spans="1:6" ht="20.25" x14ac:dyDescent="1.05">
      <c r="B67" s="3" t="s">
        <v>286</v>
      </c>
      <c r="C67" s="63" t="s">
        <v>287</v>
      </c>
      <c r="D67" s="73">
        <f t="shared" si="0"/>
        <v>5</v>
      </c>
      <c r="E67" s="73">
        <f t="shared" si="0"/>
        <v>2</v>
      </c>
      <c r="F67" s="73">
        <f t="shared" si="0"/>
        <v>6</v>
      </c>
    </row>
    <row r="68" spans="1:6" ht="20.25" x14ac:dyDescent="1.05">
      <c r="B68" s="3" t="s">
        <v>288</v>
      </c>
      <c r="C68" s="63" t="s">
        <v>289</v>
      </c>
      <c r="D68" s="73">
        <f t="shared" si="0"/>
        <v>9</v>
      </c>
      <c r="E68" s="73">
        <f t="shared" si="0"/>
        <v>10</v>
      </c>
      <c r="F68" s="73">
        <f t="shared" si="0"/>
        <v>8</v>
      </c>
    </row>
    <row r="71" spans="1:6" s="70" customFormat="1" x14ac:dyDescent="0.35">
      <c r="A71" s="71" t="s">
        <v>291</v>
      </c>
    </row>
  </sheetData>
  <mergeCells count="18">
    <mergeCell ref="B28:B30"/>
    <mergeCell ref="D30:F30"/>
    <mergeCell ref="B31:B33"/>
    <mergeCell ref="B34:B37"/>
    <mergeCell ref="B20:F20"/>
    <mergeCell ref="B21:B27"/>
    <mergeCell ref="B16:B17"/>
    <mergeCell ref="C16:C17"/>
    <mergeCell ref="B18:B19"/>
    <mergeCell ref="C18:C19"/>
    <mergeCell ref="B10:B15"/>
    <mergeCell ref="C10:C11"/>
    <mergeCell ref="C12:C13"/>
    <mergeCell ref="B8:B9"/>
    <mergeCell ref="C8:C9"/>
    <mergeCell ref="B6:B7"/>
    <mergeCell ref="C6:C7"/>
    <mergeCell ref="C14:C15"/>
  </mergeCells>
  <conditionalFormatting sqref="D46:D55">
    <cfRule type="colorScale" priority="23">
      <colorScale>
        <cfvo type="min"/>
        <cfvo type="percentile" val="50"/>
        <cfvo type="max"/>
        <color rgb="FF63BE7B"/>
        <color rgb="FFFFEB84"/>
        <color rgb="FFF8696B"/>
      </colorScale>
    </cfRule>
  </conditionalFormatting>
  <conditionalFormatting sqref="E46:E55">
    <cfRule type="colorScale" priority="22">
      <colorScale>
        <cfvo type="min"/>
        <cfvo type="percentile" val="50"/>
        <cfvo type="max"/>
        <color rgb="FF63BE7B"/>
        <color rgb="FFFFEB84"/>
        <color rgb="FFF8696B"/>
      </colorScale>
    </cfRule>
  </conditionalFormatting>
  <conditionalFormatting sqref="F46:F55">
    <cfRule type="colorScale" priority="21">
      <colorScale>
        <cfvo type="min"/>
        <cfvo type="percentile" val="50"/>
        <cfvo type="max"/>
        <color rgb="FF63BE7B"/>
        <color rgb="FFFFEB84"/>
        <color rgb="FFF8696B"/>
      </colorScale>
    </cfRule>
  </conditionalFormatting>
  <conditionalFormatting sqref="D60:F68">
    <cfRule type="colorScale" priority="20">
      <colorScale>
        <cfvo type="min"/>
        <cfvo type="percentile" val="50"/>
        <cfvo type="max"/>
        <color rgb="FF63BE7B"/>
        <color rgb="FFFFEB84"/>
        <color rgb="FFF8696B"/>
      </colorScale>
    </cfRule>
  </conditionalFormatting>
  <conditionalFormatting sqref="E60:E68">
    <cfRule type="colorScale" priority="19">
      <colorScale>
        <cfvo type="min"/>
        <cfvo type="percentile" val="50"/>
        <cfvo type="max"/>
        <color rgb="FF63BE7B"/>
        <color rgb="FFFFEB84"/>
        <color rgb="FFF8696B"/>
      </colorScale>
    </cfRule>
  </conditionalFormatting>
  <conditionalFormatting sqref="F60:F68">
    <cfRule type="colorScale" priority="18">
      <colorScale>
        <cfvo type="min"/>
        <cfvo type="percentile" val="50"/>
        <cfvo type="max"/>
        <color rgb="FF63BE7B"/>
        <color rgb="FFFFEB84"/>
        <color rgb="FFF8696B"/>
      </colorScale>
    </cfRule>
  </conditionalFormatting>
  <conditionalFormatting sqref="D59:D68">
    <cfRule type="colorScale" priority="9">
      <colorScale>
        <cfvo type="min"/>
        <cfvo type="percentile" val="50"/>
        <cfvo type="max"/>
        <color rgb="FF63BE7B"/>
        <color rgb="FFFFEB84"/>
        <color rgb="FFF8696B"/>
      </colorScale>
    </cfRule>
  </conditionalFormatting>
  <conditionalFormatting sqref="E59:E68">
    <cfRule type="colorScale" priority="8">
      <colorScale>
        <cfvo type="min"/>
        <cfvo type="percentile" val="50"/>
        <cfvo type="max"/>
        <color rgb="FF63BE7B"/>
        <color rgb="FFFFEB84"/>
        <color rgb="FFF8696B"/>
      </colorScale>
    </cfRule>
  </conditionalFormatting>
  <conditionalFormatting sqref="F59:F68">
    <cfRule type="colorScale" priority="7">
      <colorScale>
        <cfvo type="min"/>
        <cfvo type="percentile" val="50"/>
        <cfvo type="max"/>
        <color rgb="FF63BE7B"/>
        <color rgb="FFFFEB84"/>
        <color rgb="FFF8696B"/>
      </colorScale>
    </cfRule>
  </conditionalFormatting>
  <conditionalFormatting sqref="D34:F34 D36:F36 E35:F35 D37:E37">
    <cfRule type="containsText" dxfId="3" priority="4" operator="containsText" text="A">
      <formula>NOT(ISERROR(SEARCH("A",D34)))</formula>
    </cfRule>
    <cfRule type="containsText" dxfId="2" priority="5" operator="containsText" text="G">
      <formula>NOT(ISERROR(SEARCH("G",D34)))</formula>
    </cfRule>
    <cfRule type="containsText" priority="6" operator="containsText" text="G">
      <formula>NOT(ISERROR(SEARCH("G",D34)))</formula>
    </cfRule>
  </conditionalFormatting>
  <conditionalFormatting sqref="F37">
    <cfRule type="containsText" dxfId="1" priority="1" operator="containsText" text="A">
      <formula>NOT(ISERROR(SEARCH("A",F37)))</formula>
    </cfRule>
    <cfRule type="containsText" dxfId="0" priority="2" operator="containsText" text="G">
      <formula>NOT(ISERROR(SEARCH("G",F37)))</formula>
    </cfRule>
    <cfRule type="containsText" priority="3" operator="containsText" text="G">
      <formula>NOT(ISERROR(SEARCH("G",F37)))</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7088A611487C489865C7DEE5089C9D" ma:contentTypeVersion="13" ma:contentTypeDescription="Create a new document." ma:contentTypeScope="" ma:versionID="42319b663d059a604b50d738d7ba21a0">
  <xsd:schema xmlns:xsd="http://www.w3.org/2001/XMLSchema" xmlns:xs="http://www.w3.org/2001/XMLSchema" xmlns:p="http://schemas.microsoft.com/office/2006/metadata/properties" xmlns:ns2="7041854e-4853-44f9-9e63-23b7acad5461" xmlns:ns3="a596a9c4-d9a4-4964-a725-57f4f705c70f" xmlns:ns4="11354919-975d-48ee-8859-4dc7ad3be72c" targetNamespace="http://schemas.microsoft.com/office/2006/metadata/properties" ma:root="true" ma:fieldsID="71af2b589fc187383865b54085d8eabe" ns2:_="" ns3:_="" ns4:_="">
    <xsd:import namespace="7041854e-4853-44f9-9e63-23b7acad5461"/>
    <xsd:import namespace="a596a9c4-d9a4-4964-a725-57f4f705c70f"/>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1"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lcf76f155ced4ddcb4097134ff3c332f xmlns="a596a9c4-d9a4-4964-a725-57f4f705c70f" xsi:nil="true"/>
  </documentManagement>
</p:properti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6F961D8-2920-4C43-A80C-F62BA4C58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a596a9c4-d9a4-4964-a725-57f4f705c70f"/>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3.xml><?xml version="1.0" encoding="utf-8"?>
<ds:datastoreItem xmlns:ds="http://schemas.openxmlformats.org/officeDocument/2006/customXml" ds:itemID="{8344841B-D39C-4B2C-93D2-5B5388241532}">
  <ds:schemaRefs>
    <ds:schemaRef ds:uri="a596a9c4-d9a4-4964-a725-57f4f705c70f"/>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11354919-975d-48ee-8859-4dc7ad3be72c"/>
    <ds:schemaRef ds:uri="http://www.w3.org/XML/1998/namespace"/>
    <ds:schemaRef ds:uri="http://purl.org/dc/elements/1.1/"/>
    <ds:schemaRef ds:uri="7041854e-4853-44f9-9e63-23b7acad5461"/>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FDCD2AEA-2F88-4D7A-8884-2F5AAEFE7B6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Water</vt:lpstr>
      <vt:lpstr>Wastewater network+</vt:lpstr>
      <vt:lpstr>Bioresources</vt:lpstr>
      <vt:lpstr>Retail</vt:lpstr>
      <vt:lpstr>Additional &gt;&gt;</vt:lpstr>
      <vt:lpstr>SWT coastal</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Robert Thorp</dc:creator>
  <cp:keywords/>
  <dc:description/>
  <cp:lastModifiedBy>Imogen Barker</cp:lastModifiedBy>
  <cp:revision/>
  <dcterms:created xsi:type="dcterms:W3CDTF">2015-02-10T14:45:54Z</dcterms:created>
  <dcterms:modified xsi:type="dcterms:W3CDTF">2023-04-04T13:00:18Z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0x010100937088A611487C489865C7DEE5089C9D</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OfwatPolicyType">
    <vt:lpwstr>2;#Form|370855c6-d98d-422f-af45-033b01692a3f</vt:lpwstr>
  </property>
  <property fmtid="{D5CDD505-2E9C-101B-9397-08002B2CF9AE}" pid="13" name="OfwatPolicyTopic">
    <vt:lpwstr/>
  </property>
  <property fmtid="{D5CDD505-2E9C-101B-9397-08002B2CF9AE}" pid="14" name="OfwatPolicyCategory">
    <vt:lpwstr>3;#All Ofwat|818d8686-f149-4d61-afd2-beebc820126a</vt:lpwstr>
  </property>
  <property fmtid="{D5CDD505-2E9C-101B-9397-08002B2CF9AE}" pid="15" name="Stakeholder_x0020_3">
    <vt:lpwstr/>
  </property>
  <property fmtid="{D5CDD505-2E9C-101B-9397-08002B2CF9AE}" pid="16" name="j014a7bd3fd34d828fc493e84f684b49">
    <vt:lpwstr/>
  </property>
  <property fmtid="{D5CDD505-2E9C-101B-9397-08002B2CF9AE}" pid="17" name="Meeting">
    <vt:lpwstr/>
  </property>
  <property fmtid="{D5CDD505-2E9C-101B-9397-08002B2CF9AE}" pid="18" name="b2faa34e97554b63aaaf45270201a270">
    <vt:lpwstr/>
  </property>
  <property fmtid="{D5CDD505-2E9C-101B-9397-08002B2CF9AE}" pid="19" name="MediaServiceImageTags">
    <vt:lpwstr/>
  </property>
  <property fmtid="{D5CDD505-2E9C-101B-9397-08002B2CF9AE}" pid="20" name="Stakeholder_x0020_4">
    <vt:lpwstr/>
  </property>
  <property fmtid="{D5CDD505-2E9C-101B-9397-08002B2CF9AE}" pid="21" name="Hierarchy">
    <vt:lpwstr/>
  </property>
  <property fmtid="{D5CDD505-2E9C-101B-9397-08002B2CF9AE}" pid="22" name="Collection">
    <vt:lpwstr/>
  </property>
  <property fmtid="{D5CDD505-2E9C-101B-9397-08002B2CF9AE}" pid="23" name="m279c8e365374608a4eb2bb657f838c2">
    <vt:lpwstr/>
  </property>
  <property fmtid="{D5CDD505-2E9C-101B-9397-08002B2CF9AE}" pid="24" name="Stakeholder_x0020_2">
    <vt:lpwstr/>
  </property>
  <property fmtid="{D5CDD505-2E9C-101B-9397-08002B2CF9AE}" pid="25" name="b20f10deb29d4945907115b7b62c5b70">
    <vt:lpwstr/>
  </property>
  <property fmtid="{D5CDD505-2E9C-101B-9397-08002B2CF9AE}" pid="26" name="j7c77f2a1a924badb0d621542422dc19">
    <vt:lpwstr/>
  </property>
  <property fmtid="{D5CDD505-2E9C-101B-9397-08002B2CF9AE}" pid="27" name="a9250910d34f4f6d82af870f608babb6">
    <vt:lpwstr/>
  </property>
  <property fmtid="{D5CDD505-2E9C-101B-9397-08002B2CF9AE}" pid="28" name="oe9d4f963f4c420b8d2b35d038476850">
    <vt:lpwstr/>
  </property>
  <property fmtid="{D5CDD505-2E9C-101B-9397-08002B2CF9AE}" pid="29" name="Stakeholder_x0020_5">
    <vt:lpwstr/>
  </property>
  <property fmtid="{D5CDD505-2E9C-101B-9397-08002B2CF9AE}" pid="30" name="Stakeholder">
    <vt:lpwstr/>
  </property>
  <property fmtid="{D5CDD505-2E9C-101B-9397-08002B2CF9AE}" pid="31" name="b128efbe498d4e38a73555a2e7be12ea">
    <vt:lpwstr/>
  </property>
  <property fmtid="{D5CDD505-2E9C-101B-9397-08002B2CF9AE}" pid="32" name="Security_x0020_Classification">
    <vt:lpwstr/>
  </property>
  <property fmtid="{D5CDD505-2E9C-101B-9397-08002B2CF9AE}" pid="33" name="Project_x0020_Code">
    <vt:lpwstr/>
  </property>
  <property fmtid="{D5CDD505-2E9C-101B-9397-08002B2CF9AE}" pid="34" name="da4e9ae56afa494a84f353054bd212ec">
    <vt:lpwstr/>
  </property>
  <property fmtid="{D5CDD505-2E9C-101B-9397-08002B2CF9AE}" pid="35" name="TaxCatchAll">
    <vt:lpwstr/>
  </property>
  <property fmtid="{D5CDD505-2E9C-101B-9397-08002B2CF9AE}" pid="36" name="f8aa492165544285b4c7fe9d1b6ad82c">
    <vt:lpwstr/>
  </property>
  <property fmtid="{D5CDD505-2E9C-101B-9397-08002B2CF9AE}" pid="37" name="Stakeholder 2">
    <vt:lpwstr/>
  </property>
  <property fmtid="{D5CDD505-2E9C-101B-9397-08002B2CF9AE}" pid="38" name="Project Code">
    <vt:lpwstr/>
  </property>
  <property fmtid="{D5CDD505-2E9C-101B-9397-08002B2CF9AE}" pid="39" name="Stakeholder 3">
    <vt:lpwstr/>
  </property>
  <property fmtid="{D5CDD505-2E9C-101B-9397-08002B2CF9AE}" pid="40" name="Security Classification">
    <vt:lpwstr/>
  </property>
  <property fmtid="{D5CDD505-2E9C-101B-9397-08002B2CF9AE}" pid="41" name="Stakeholder 4">
    <vt:lpwstr/>
  </property>
  <property fmtid="{D5CDD505-2E9C-101B-9397-08002B2CF9AE}" pid="42" name="Stakeholder 5">
    <vt:lpwstr/>
  </property>
</Properties>
</file>